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ksey.vyrskiy\Documents\upwork\Alex\"/>
    </mc:Choice>
  </mc:AlternateContent>
  <bookViews>
    <workbookView xWindow="0" yWindow="0" windowWidth="21000" windowHeight="11325" tabRatio="748" firstSheet="2" activeTab="2"/>
  </bookViews>
  <sheets>
    <sheet name="Exercises" sheetId="4" state="hidden" r:id="rId1"/>
    <sheet name="Track Progress" sheetId="25" r:id="rId2"/>
    <sheet name="Week1" sheetId="1" r:id="rId3"/>
    <sheet name="Week2" sheetId="55" r:id="rId4"/>
    <sheet name="Week3" sheetId="41" r:id="rId5"/>
    <sheet name="Week4" sheetId="56" r:id="rId6"/>
    <sheet name="Week5" sheetId="57" r:id="rId7"/>
    <sheet name="Week6" sheetId="58" r:id="rId8"/>
    <sheet name="Week7" sheetId="59" r:id="rId9"/>
    <sheet name="Week8" sheetId="60" r:id="rId10"/>
    <sheet name="Week9" sheetId="61" r:id="rId11"/>
    <sheet name="Week10" sheetId="62" r:id="rId12"/>
    <sheet name="Week11" sheetId="63" r:id="rId13"/>
    <sheet name="Week12" sheetId="64" r:id="rId14"/>
    <sheet name="Week13" sheetId="65" r:id="rId15"/>
    <sheet name="Week14" sheetId="66" r:id="rId16"/>
    <sheet name="Week15" sheetId="67" r:id="rId17"/>
    <sheet name="Week16" sheetId="68" r:id="rId18"/>
  </sheets>
  <definedNames>
    <definedName name="wday1">Week1!$A$4:$O$8</definedName>
    <definedName name="wday10">Week4!$A$4:$O$8</definedName>
    <definedName name="wday11">Week4!$A$11:$O$15</definedName>
    <definedName name="wday12">Week4!$A$18:$O$22</definedName>
    <definedName name="wday13">Week5!$A$4:$O$8</definedName>
    <definedName name="wday14">Week5!$A$11:$O$15</definedName>
    <definedName name="wday15">Week5!$A$18:$O$22</definedName>
    <definedName name="wday16">Week6!$A$4:$O$8</definedName>
    <definedName name="wday17">Week6!$A$11:$O$15</definedName>
    <definedName name="wday18">Week6!$A$18:$O$22</definedName>
    <definedName name="wday19">Week7!$A$4:$O$8</definedName>
    <definedName name="wday2">Week1!$A$11:$O$15</definedName>
    <definedName name="wday20">Week7!$A$11:$O$15</definedName>
    <definedName name="wday21">Week7!$A$18:$O$22</definedName>
    <definedName name="wday22">Week8!$A$4:$O$8</definedName>
    <definedName name="wday23">Week8!$A$11:$O$15</definedName>
    <definedName name="wday24">Week8!$A$18:$O$22</definedName>
    <definedName name="wday25">Week9!$A$4:$O$8</definedName>
    <definedName name="wday26">Week9!$A$11:$O$15</definedName>
    <definedName name="wday27">Week9!$A$18:$O$22</definedName>
    <definedName name="wday28">Week10!$A$4:$O$8</definedName>
    <definedName name="wday29">Week10!$A$11:$O$15</definedName>
    <definedName name="wday3">Week1!$A$18:$O$22</definedName>
    <definedName name="wday30">Week10!$A$18:$O$22</definedName>
    <definedName name="wday31">Week11!$A$4:$O$8</definedName>
    <definedName name="wday32">Week11!$A$11:$O$15</definedName>
    <definedName name="wday33">Week11!$A$18:$O$22</definedName>
    <definedName name="wday34">Week12!$A$4:$O$8</definedName>
    <definedName name="wday35">Week12!$A$11:$O$15</definedName>
    <definedName name="wday36">Week12!$A$18:$O$22</definedName>
    <definedName name="wday37">Week13!$A$4:$O$8</definedName>
    <definedName name="wday38">Week13!$A$11:$O$15</definedName>
    <definedName name="wday39">Week13!$A$18:$O$22</definedName>
    <definedName name="wday4">Week2!$A$4:$O$8</definedName>
    <definedName name="wday40">Week14!$A$4:$O$8</definedName>
    <definedName name="wday41">Week14!$A$11:$O$15</definedName>
    <definedName name="wday42">Week14!$A$18:$O$22</definedName>
    <definedName name="wday43">Week15!$A$4:$O$8</definedName>
    <definedName name="wday44">Week15!$A$11:$O$15</definedName>
    <definedName name="wday45">Week15!$A$18:$O$22</definedName>
    <definedName name="wday46">Week16!$A$4:$O$8</definedName>
    <definedName name="wday47">Week16!$A$11:$O$15</definedName>
    <definedName name="wday48">Week16!$A$18:$O$22</definedName>
    <definedName name="wday5">Week2!$A$11:$O$15</definedName>
    <definedName name="wday6">Week2!$A$18:$O$22</definedName>
    <definedName name="wday7">Week3!$A$4:$O$8</definedName>
    <definedName name="wday8">Week3!$A$11:$O$15</definedName>
    <definedName name="wday9">Week3!$A$18:$O$22</definedName>
  </definedNames>
  <calcPr calcId="152511"/>
</workbook>
</file>

<file path=xl/calcChain.xml><?xml version="1.0" encoding="utf-8"?>
<calcChain xmlns="http://schemas.openxmlformats.org/spreadsheetml/2006/main">
  <c r="AO17" i="25" l="1"/>
  <c r="AO50" i="25"/>
  <c r="AO49" i="25"/>
  <c r="AO48" i="25"/>
  <c r="AO47" i="25"/>
  <c r="AO46" i="25"/>
  <c r="AO45" i="25"/>
  <c r="AO44" i="25"/>
  <c r="AO43" i="25"/>
  <c r="AO42" i="25"/>
  <c r="AO41" i="25"/>
  <c r="AO40" i="25"/>
  <c r="AO39" i="25"/>
  <c r="AO38" i="25"/>
  <c r="AO37" i="25"/>
  <c r="AO36" i="25"/>
  <c r="AO35" i="25"/>
  <c r="AO34" i="25"/>
  <c r="AO33" i="25"/>
  <c r="AO32" i="25"/>
  <c r="AO31" i="25"/>
  <c r="AO30" i="25"/>
  <c r="AO29" i="25"/>
  <c r="AO28" i="25"/>
  <c r="AO27" i="25"/>
  <c r="AO26" i="25"/>
  <c r="AO25" i="25"/>
  <c r="AO24" i="25"/>
  <c r="AO23" i="25"/>
  <c r="AO22" i="25"/>
  <c r="AO21" i="25"/>
  <c r="AO20" i="25"/>
  <c r="AO19" i="25"/>
  <c r="AO18" i="25"/>
  <c r="AO16" i="25"/>
  <c r="AO15" i="25"/>
  <c r="AO14" i="25"/>
  <c r="AO13" i="25"/>
  <c r="AO12" i="25"/>
  <c r="AO11" i="25"/>
  <c r="AO10" i="25"/>
  <c r="AO9" i="25"/>
  <c r="AO8" i="25"/>
  <c r="AO6" i="25"/>
  <c r="AO5" i="25"/>
  <c r="AO4" i="25"/>
  <c r="N22" i="68" l="1"/>
  <c r="M22" i="68"/>
  <c r="O22" i="68" s="1"/>
  <c r="L22" i="68"/>
  <c r="K22" i="68"/>
  <c r="H22" i="68"/>
  <c r="E22" i="68"/>
  <c r="N21" i="68"/>
  <c r="M21" i="68"/>
  <c r="O21" i="68" s="1"/>
  <c r="L21" i="68"/>
  <c r="K21" i="68"/>
  <c r="H21" i="68"/>
  <c r="E21" i="68"/>
  <c r="N20" i="68"/>
  <c r="M20" i="68"/>
  <c r="O20" i="68" s="1"/>
  <c r="L20" i="68"/>
  <c r="K20" i="68"/>
  <c r="H20" i="68"/>
  <c r="E20" i="68"/>
  <c r="N19" i="68"/>
  <c r="M19" i="68"/>
  <c r="O19" i="68" s="1"/>
  <c r="L19" i="68"/>
  <c r="K19" i="68"/>
  <c r="H19" i="68"/>
  <c r="E19" i="68"/>
  <c r="N18" i="68"/>
  <c r="M18" i="68"/>
  <c r="O18" i="68" s="1"/>
  <c r="L18" i="68"/>
  <c r="K18" i="68"/>
  <c r="H18" i="68"/>
  <c r="E18" i="68"/>
  <c r="N15" i="68"/>
  <c r="M15" i="68"/>
  <c r="O15" i="68" s="1"/>
  <c r="L15" i="68"/>
  <c r="K15" i="68"/>
  <c r="H15" i="68"/>
  <c r="E15" i="68"/>
  <c r="N14" i="68"/>
  <c r="M14" i="68"/>
  <c r="O14" i="68" s="1"/>
  <c r="L14" i="68"/>
  <c r="K14" i="68"/>
  <c r="H14" i="68"/>
  <c r="E14" i="68"/>
  <c r="N13" i="68"/>
  <c r="M13" i="68"/>
  <c r="O13" i="68" s="1"/>
  <c r="L13" i="68"/>
  <c r="K13" i="68"/>
  <c r="H13" i="68"/>
  <c r="E13" i="68"/>
  <c r="N12" i="68"/>
  <c r="M12" i="68"/>
  <c r="O12" i="68" s="1"/>
  <c r="L12" i="68"/>
  <c r="K12" i="68"/>
  <c r="H12" i="68"/>
  <c r="E12" i="68"/>
  <c r="N11" i="68"/>
  <c r="M11" i="68"/>
  <c r="O11" i="68" s="1"/>
  <c r="L11" i="68"/>
  <c r="K11" i="68"/>
  <c r="H11" i="68"/>
  <c r="E11" i="68"/>
  <c r="N8" i="68"/>
  <c r="M8" i="68"/>
  <c r="O8" i="68" s="1"/>
  <c r="L8" i="68"/>
  <c r="K8" i="68"/>
  <c r="H8" i="68"/>
  <c r="E8" i="68"/>
  <c r="N7" i="68"/>
  <c r="M7" i="68"/>
  <c r="O7" i="68" s="1"/>
  <c r="L7" i="68"/>
  <c r="K7" i="68"/>
  <c r="H7" i="68"/>
  <c r="E7" i="68"/>
  <c r="N6" i="68"/>
  <c r="M6" i="68"/>
  <c r="O6" i="68" s="1"/>
  <c r="L6" i="68"/>
  <c r="K6" i="68"/>
  <c r="H6" i="68"/>
  <c r="E6" i="68"/>
  <c r="N5" i="68"/>
  <c r="M5" i="68"/>
  <c r="O5" i="68" s="1"/>
  <c r="L5" i="68"/>
  <c r="K5" i="68"/>
  <c r="H5" i="68"/>
  <c r="E5" i="68"/>
  <c r="N4" i="68"/>
  <c r="M4" i="68"/>
  <c r="O4" i="68" s="1"/>
  <c r="L4" i="68"/>
  <c r="K4" i="68"/>
  <c r="H4" i="68"/>
  <c r="E4" i="68"/>
  <c r="A2" i="68"/>
  <c r="A9" i="68" s="1"/>
  <c r="A16" i="68" s="1"/>
  <c r="N22" i="67"/>
  <c r="M22" i="67"/>
  <c r="O22" i="67" s="1"/>
  <c r="L22" i="67"/>
  <c r="K22" i="67"/>
  <c r="H22" i="67"/>
  <c r="E22" i="67"/>
  <c r="N21" i="67"/>
  <c r="M21" i="67"/>
  <c r="O21" i="67" s="1"/>
  <c r="L21" i="67"/>
  <c r="K21" i="67"/>
  <c r="H21" i="67"/>
  <c r="E21" i="67"/>
  <c r="N20" i="67"/>
  <c r="M20" i="67"/>
  <c r="O20" i="67" s="1"/>
  <c r="L20" i="67"/>
  <c r="K20" i="67"/>
  <c r="H20" i="67"/>
  <c r="E20" i="67"/>
  <c r="N19" i="67"/>
  <c r="M19" i="67"/>
  <c r="O19" i="67" s="1"/>
  <c r="L19" i="67"/>
  <c r="K19" i="67"/>
  <c r="H19" i="67"/>
  <c r="E19" i="67"/>
  <c r="N18" i="67"/>
  <c r="M18" i="67"/>
  <c r="O18" i="67" s="1"/>
  <c r="L18" i="67"/>
  <c r="K18" i="67"/>
  <c r="H18" i="67"/>
  <c r="E18" i="67"/>
  <c r="N15" i="67"/>
  <c r="M15" i="67"/>
  <c r="O15" i="67" s="1"/>
  <c r="L15" i="67"/>
  <c r="K15" i="67"/>
  <c r="H15" i="67"/>
  <c r="E15" i="67"/>
  <c r="N14" i="67"/>
  <c r="M14" i="67"/>
  <c r="O14" i="67" s="1"/>
  <c r="L14" i="67"/>
  <c r="K14" i="67"/>
  <c r="H14" i="67"/>
  <c r="E14" i="67"/>
  <c r="N13" i="67"/>
  <c r="M13" i="67"/>
  <c r="O13" i="67" s="1"/>
  <c r="L13" i="67"/>
  <c r="K13" i="67"/>
  <c r="H13" i="67"/>
  <c r="E13" i="67"/>
  <c r="N12" i="67"/>
  <c r="M12" i="67"/>
  <c r="O12" i="67" s="1"/>
  <c r="L12" i="67"/>
  <c r="K12" i="67"/>
  <c r="H12" i="67"/>
  <c r="E12" i="67"/>
  <c r="N11" i="67"/>
  <c r="M11" i="67"/>
  <c r="O11" i="67" s="1"/>
  <c r="L11" i="67"/>
  <c r="K11" i="67"/>
  <c r="H11" i="67"/>
  <c r="E11" i="67"/>
  <c r="N8" i="67"/>
  <c r="M8" i="67"/>
  <c r="O8" i="67" s="1"/>
  <c r="L8" i="67"/>
  <c r="K8" i="67"/>
  <c r="H8" i="67"/>
  <c r="E8" i="67"/>
  <c r="N7" i="67"/>
  <c r="M7" i="67"/>
  <c r="O7" i="67" s="1"/>
  <c r="L7" i="67"/>
  <c r="K7" i="67"/>
  <c r="H7" i="67"/>
  <c r="E7" i="67"/>
  <c r="N6" i="67"/>
  <c r="M6" i="67"/>
  <c r="O6" i="67" s="1"/>
  <c r="L6" i="67"/>
  <c r="K6" i="67"/>
  <c r="H6" i="67"/>
  <c r="E6" i="67"/>
  <c r="N5" i="67"/>
  <c r="M5" i="67"/>
  <c r="O5" i="67" s="1"/>
  <c r="L5" i="67"/>
  <c r="K5" i="67"/>
  <c r="H5" i="67"/>
  <c r="E5" i="67"/>
  <c r="N4" i="67"/>
  <c r="M4" i="67"/>
  <c r="O4" i="67" s="1"/>
  <c r="L4" i="67"/>
  <c r="K4" i="67"/>
  <c r="H4" i="67"/>
  <c r="E4" i="67"/>
  <c r="A2" i="67"/>
  <c r="A9" i="67" s="1"/>
  <c r="A16" i="67" s="1"/>
  <c r="N22" i="66"/>
  <c r="M22" i="66"/>
  <c r="O22" i="66" s="1"/>
  <c r="L22" i="66"/>
  <c r="K22" i="66"/>
  <c r="H22" i="66"/>
  <c r="E22" i="66"/>
  <c r="N21" i="66"/>
  <c r="M21" i="66"/>
  <c r="O21" i="66" s="1"/>
  <c r="L21" i="66"/>
  <c r="K21" i="66"/>
  <c r="H21" i="66"/>
  <c r="E21" i="66"/>
  <c r="N20" i="66"/>
  <c r="M20" i="66"/>
  <c r="O20" i="66" s="1"/>
  <c r="L20" i="66"/>
  <c r="K20" i="66"/>
  <c r="H20" i="66"/>
  <c r="E20" i="66"/>
  <c r="N19" i="66"/>
  <c r="M19" i="66"/>
  <c r="O19" i="66" s="1"/>
  <c r="L19" i="66"/>
  <c r="K19" i="66"/>
  <c r="H19" i="66"/>
  <c r="E19" i="66"/>
  <c r="N18" i="66"/>
  <c r="M18" i="66"/>
  <c r="O18" i="66" s="1"/>
  <c r="L18" i="66"/>
  <c r="K18" i="66"/>
  <c r="H18" i="66"/>
  <c r="E18" i="66"/>
  <c r="N15" i="66"/>
  <c r="M15" i="66"/>
  <c r="O15" i="66" s="1"/>
  <c r="L15" i="66"/>
  <c r="K15" i="66"/>
  <c r="H15" i="66"/>
  <c r="E15" i="66"/>
  <c r="N14" i="66"/>
  <c r="M14" i="66"/>
  <c r="O14" i="66" s="1"/>
  <c r="L14" i="66"/>
  <c r="K14" i="66"/>
  <c r="H14" i="66"/>
  <c r="E14" i="66"/>
  <c r="N13" i="66"/>
  <c r="M13" i="66"/>
  <c r="O13" i="66" s="1"/>
  <c r="L13" i="66"/>
  <c r="K13" i="66"/>
  <c r="H13" i="66"/>
  <c r="E13" i="66"/>
  <c r="N12" i="66"/>
  <c r="M12" i="66"/>
  <c r="O12" i="66" s="1"/>
  <c r="L12" i="66"/>
  <c r="K12" i="66"/>
  <c r="H12" i="66"/>
  <c r="E12" i="66"/>
  <c r="N11" i="66"/>
  <c r="M11" i="66"/>
  <c r="O11" i="66" s="1"/>
  <c r="L11" i="66"/>
  <c r="K11" i="66"/>
  <c r="H11" i="66"/>
  <c r="E11" i="66"/>
  <c r="N8" i="66"/>
  <c r="M8" i="66"/>
  <c r="O8" i="66" s="1"/>
  <c r="L8" i="66"/>
  <c r="K8" i="66"/>
  <c r="H8" i="66"/>
  <c r="E8" i="66"/>
  <c r="N7" i="66"/>
  <c r="M7" i="66"/>
  <c r="O7" i="66" s="1"/>
  <c r="L7" i="66"/>
  <c r="K7" i="66"/>
  <c r="H7" i="66"/>
  <c r="E7" i="66"/>
  <c r="N6" i="66"/>
  <c r="M6" i="66"/>
  <c r="O6" i="66" s="1"/>
  <c r="L6" i="66"/>
  <c r="K6" i="66"/>
  <c r="H6" i="66"/>
  <c r="E6" i="66"/>
  <c r="N5" i="66"/>
  <c r="M5" i="66"/>
  <c r="O5" i="66" s="1"/>
  <c r="L5" i="66"/>
  <c r="K5" i="66"/>
  <c r="H5" i="66"/>
  <c r="E5" i="66"/>
  <c r="N4" i="66"/>
  <c r="M4" i="66"/>
  <c r="O4" i="66" s="1"/>
  <c r="L4" i="66"/>
  <c r="K4" i="66"/>
  <c r="H4" i="66"/>
  <c r="E4" i="66"/>
  <c r="A2" i="66"/>
  <c r="A9" i="66" s="1"/>
  <c r="A16" i="66" s="1"/>
  <c r="N22" i="65"/>
  <c r="M22" i="65"/>
  <c r="O22" i="65" s="1"/>
  <c r="L22" i="65"/>
  <c r="K22" i="65"/>
  <c r="H22" i="65"/>
  <c r="E22" i="65"/>
  <c r="N21" i="65"/>
  <c r="M21" i="65"/>
  <c r="O21" i="65" s="1"/>
  <c r="L21" i="65"/>
  <c r="K21" i="65"/>
  <c r="H21" i="65"/>
  <c r="E21" i="65"/>
  <c r="N20" i="65"/>
  <c r="M20" i="65"/>
  <c r="O20" i="65" s="1"/>
  <c r="L20" i="65"/>
  <c r="K20" i="65"/>
  <c r="H20" i="65"/>
  <c r="E20" i="65"/>
  <c r="N19" i="65"/>
  <c r="M19" i="65"/>
  <c r="O19" i="65" s="1"/>
  <c r="L19" i="65"/>
  <c r="K19" i="65"/>
  <c r="H19" i="65"/>
  <c r="E19" i="65"/>
  <c r="N18" i="65"/>
  <c r="M18" i="65"/>
  <c r="O18" i="65" s="1"/>
  <c r="L18" i="65"/>
  <c r="K18" i="65"/>
  <c r="H18" i="65"/>
  <c r="E18" i="65"/>
  <c r="N15" i="65"/>
  <c r="M15" i="65"/>
  <c r="O15" i="65" s="1"/>
  <c r="L15" i="65"/>
  <c r="K15" i="65"/>
  <c r="H15" i="65"/>
  <c r="E15" i="65"/>
  <c r="N14" i="65"/>
  <c r="M14" i="65"/>
  <c r="O14" i="65" s="1"/>
  <c r="L14" i="65"/>
  <c r="K14" i="65"/>
  <c r="H14" i="65"/>
  <c r="E14" i="65"/>
  <c r="N13" i="65"/>
  <c r="M13" i="65"/>
  <c r="O13" i="65" s="1"/>
  <c r="L13" i="65"/>
  <c r="K13" i="65"/>
  <c r="H13" i="65"/>
  <c r="E13" i="65"/>
  <c r="N12" i="65"/>
  <c r="M12" i="65"/>
  <c r="O12" i="65" s="1"/>
  <c r="L12" i="65"/>
  <c r="K12" i="65"/>
  <c r="H12" i="65"/>
  <c r="E12" i="65"/>
  <c r="N11" i="65"/>
  <c r="M11" i="65"/>
  <c r="O11" i="65" s="1"/>
  <c r="L11" i="65"/>
  <c r="K11" i="65"/>
  <c r="H11" i="65"/>
  <c r="E11" i="65"/>
  <c r="N8" i="65"/>
  <c r="M8" i="65"/>
  <c r="O8" i="65" s="1"/>
  <c r="L8" i="65"/>
  <c r="K8" i="65"/>
  <c r="H8" i="65"/>
  <c r="E8" i="65"/>
  <c r="N7" i="65"/>
  <c r="M7" i="65"/>
  <c r="O7" i="65" s="1"/>
  <c r="L7" i="65"/>
  <c r="K7" i="65"/>
  <c r="H7" i="65"/>
  <c r="E7" i="65"/>
  <c r="N6" i="65"/>
  <c r="M6" i="65"/>
  <c r="O6" i="65" s="1"/>
  <c r="L6" i="65"/>
  <c r="K6" i="65"/>
  <c r="H6" i="65"/>
  <c r="E6" i="65"/>
  <c r="N5" i="65"/>
  <c r="M5" i="65"/>
  <c r="O5" i="65" s="1"/>
  <c r="L5" i="65"/>
  <c r="K5" i="65"/>
  <c r="H5" i="65"/>
  <c r="E5" i="65"/>
  <c r="N4" i="65"/>
  <c r="M4" i="65"/>
  <c r="O4" i="65" s="1"/>
  <c r="L4" i="65"/>
  <c r="K4" i="65"/>
  <c r="H4" i="65"/>
  <c r="E4" i="65"/>
  <c r="A2" i="65"/>
  <c r="A9" i="65" s="1"/>
  <c r="A16" i="65" s="1"/>
  <c r="N22" i="64"/>
  <c r="M22" i="64"/>
  <c r="O22" i="64" s="1"/>
  <c r="L22" i="64"/>
  <c r="K22" i="64"/>
  <c r="H22" i="64"/>
  <c r="E22" i="64"/>
  <c r="N21" i="64"/>
  <c r="M21" i="64"/>
  <c r="O21" i="64" s="1"/>
  <c r="L21" i="64"/>
  <c r="K21" i="64"/>
  <c r="H21" i="64"/>
  <c r="E21" i="64"/>
  <c r="N20" i="64"/>
  <c r="M20" i="64"/>
  <c r="O20" i="64" s="1"/>
  <c r="L20" i="64"/>
  <c r="K20" i="64"/>
  <c r="H20" i="64"/>
  <c r="E20" i="64"/>
  <c r="N19" i="64"/>
  <c r="M19" i="64"/>
  <c r="O19" i="64" s="1"/>
  <c r="L19" i="64"/>
  <c r="K19" i="64"/>
  <c r="H19" i="64"/>
  <c r="E19" i="64"/>
  <c r="N18" i="64"/>
  <c r="M18" i="64"/>
  <c r="O18" i="64" s="1"/>
  <c r="L18" i="64"/>
  <c r="K18" i="64"/>
  <c r="H18" i="64"/>
  <c r="E18" i="64"/>
  <c r="N15" i="64"/>
  <c r="M15" i="64"/>
  <c r="O15" i="64" s="1"/>
  <c r="L15" i="64"/>
  <c r="K15" i="64"/>
  <c r="H15" i="64"/>
  <c r="E15" i="64"/>
  <c r="N14" i="64"/>
  <c r="M14" i="64"/>
  <c r="O14" i="64" s="1"/>
  <c r="L14" i="64"/>
  <c r="K14" i="64"/>
  <c r="H14" i="64"/>
  <c r="E14" i="64"/>
  <c r="N13" i="64"/>
  <c r="M13" i="64"/>
  <c r="O13" i="64" s="1"/>
  <c r="L13" i="64"/>
  <c r="K13" i="64"/>
  <c r="H13" i="64"/>
  <c r="E13" i="64"/>
  <c r="N12" i="64"/>
  <c r="M12" i="64"/>
  <c r="O12" i="64" s="1"/>
  <c r="L12" i="64"/>
  <c r="K12" i="64"/>
  <c r="H12" i="64"/>
  <c r="E12" i="64"/>
  <c r="N11" i="64"/>
  <c r="M11" i="64"/>
  <c r="O11" i="64" s="1"/>
  <c r="L11" i="64"/>
  <c r="K11" i="64"/>
  <c r="H11" i="64"/>
  <c r="E11" i="64"/>
  <c r="N8" i="64"/>
  <c r="M8" i="64"/>
  <c r="O8" i="64" s="1"/>
  <c r="L8" i="64"/>
  <c r="K8" i="64"/>
  <c r="H8" i="64"/>
  <c r="E8" i="64"/>
  <c r="N7" i="64"/>
  <c r="M7" i="64"/>
  <c r="O7" i="64" s="1"/>
  <c r="L7" i="64"/>
  <c r="K7" i="64"/>
  <c r="H7" i="64"/>
  <c r="E7" i="64"/>
  <c r="N6" i="64"/>
  <c r="M6" i="64"/>
  <c r="O6" i="64" s="1"/>
  <c r="L6" i="64"/>
  <c r="K6" i="64"/>
  <c r="H6" i="64"/>
  <c r="E6" i="64"/>
  <c r="N5" i="64"/>
  <c r="M5" i="64"/>
  <c r="O5" i="64" s="1"/>
  <c r="L5" i="64"/>
  <c r="K5" i="64"/>
  <c r="H5" i="64"/>
  <c r="E5" i="64"/>
  <c r="N4" i="64"/>
  <c r="M4" i="64"/>
  <c r="O4" i="64" s="1"/>
  <c r="L4" i="64"/>
  <c r="K4" i="64"/>
  <c r="H4" i="64"/>
  <c r="E4" i="64"/>
  <c r="A2" i="64"/>
  <c r="A9" i="64" s="1"/>
  <c r="A16" i="64" s="1"/>
  <c r="N22" i="63"/>
  <c r="M22" i="63"/>
  <c r="O22" i="63" s="1"/>
  <c r="L22" i="63"/>
  <c r="K22" i="63"/>
  <c r="H22" i="63"/>
  <c r="E22" i="63"/>
  <c r="N21" i="63"/>
  <c r="M21" i="63"/>
  <c r="O21" i="63" s="1"/>
  <c r="L21" i="63"/>
  <c r="K21" i="63"/>
  <c r="H21" i="63"/>
  <c r="E21" i="63"/>
  <c r="N20" i="63"/>
  <c r="M20" i="63"/>
  <c r="O20" i="63" s="1"/>
  <c r="L20" i="63"/>
  <c r="K20" i="63"/>
  <c r="H20" i="63"/>
  <c r="E20" i="63"/>
  <c r="N19" i="63"/>
  <c r="M19" i="63"/>
  <c r="O19" i="63" s="1"/>
  <c r="L19" i="63"/>
  <c r="K19" i="63"/>
  <c r="H19" i="63"/>
  <c r="E19" i="63"/>
  <c r="N18" i="63"/>
  <c r="M18" i="63"/>
  <c r="O18" i="63" s="1"/>
  <c r="L18" i="63"/>
  <c r="K18" i="63"/>
  <c r="H18" i="63"/>
  <c r="E18" i="63"/>
  <c r="N15" i="63"/>
  <c r="M15" i="63"/>
  <c r="O15" i="63" s="1"/>
  <c r="L15" i="63"/>
  <c r="K15" i="63"/>
  <c r="H15" i="63"/>
  <c r="E15" i="63"/>
  <c r="N14" i="63"/>
  <c r="M14" i="63"/>
  <c r="O14" i="63" s="1"/>
  <c r="L14" i="63"/>
  <c r="K14" i="63"/>
  <c r="H14" i="63"/>
  <c r="E14" i="63"/>
  <c r="N13" i="63"/>
  <c r="M13" i="63"/>
  <c r="O13" i="63" s="1"/>
  <c r="L13" i="63"/>
  <c r="K13" i="63"/>
  <c r="H13" i="63"/>
  <c r="E13" i="63"/>
  <c r="N12" i="63"/>
  <c r="M12" i="63"/>
  <c r="O12" i="63" s="1"/>
  <c r="L12" i="63"/>
  <c r="K12" i="63"/>
  <c r="H12" i="63"/>
  <c r="E12" i="63"/>
  <c r="N11" i="63"/>
  <c r="M11" i="63"/>
  <c r="O11" i="63" s="1"/>
  <c r="L11" i="63"/>
  <c r="K11" i="63"/>
  <c r="H11" i="63"/>
  <c r="E11" i="63"/>
  <c r="N8" i="63"/>
  <c r="M8" i="63"/>
  <c r="O8" i="63" s="1"/>
  <c r="L8" i="63"/>
  <c r="K8" i="63"/>
  <c r="H8" i="63"/>
  <c r="E8" i="63"/>
  <c r="N7" i="63"/>
  <c r="M7" i="63"/>
  <c r="O7" i="63" s="1"/>
  <c r="L7" i="63"/>
  <c r="K7" i="63"/>
  <c r="H7" i="63"/>
  <c r="E7" i="63"/>
  <c r="N6" i="63"/>
  <c r="M6" i="63"/>
  <c r="O6" i="63" s="1"/>
  <c r="L6" i="63"/>
  <c r="K6" i="63"/>
  <c r="H6" i="63"/>
  <c r="E6" i="63"/>
  <c r="N5" i="63"/>
  <c r="M5" i="63"/>
  <c r="O5" i="63" s="1"/>
  <c r="L5" i="63"/>
  <c r="K5" i="63"/>
  <c r="H5" i="63"/>
  <c r="E5" i="63"/>
  <c r="N4" i="63"/>
  <c r="M4" i="63"/>
  <c r="O4" i="63" s="1"/>
  <c r="L4" i="63"/>
  <c r="K4" i="63"/>
  <c r="H4" i="63"/>
  <c r="E4" i="63"/>
  <c r="A2" i="63"/>
  <c r="A9" i="63" s="1"/>
  <c r="A16" i="63" s="1"/>
  <c r="N22" i="62"/>
  <c r="M22" i="62"/>
  <c r="O22" i="62" s="1"/>
  <c r="L22" i="62"/>
  <c r="K22" i="62"/>
  <c r="H22" i="62"/>
  <c r="E22" i="62"/>
  <c r="N21" i="62"/>
  <c r="M21" i="62"/>
  <c r="O21" i="62" s="1"/>
  <c r="L21" i="62"/>
  <c r="K21" i="62"/>
  <c r="H21" i="62"/>
  <c r="E21" i="62"/>
  <c r="N20" i="62"/>
  <c r="M20" i="62"/>
  <c r="O20" i="62" s="1"/>
  <c r="L20" i="62"/>
  <c r="K20" i="62"/>
  <c r="H20" i="62"/>
  <c r="E20" i="62"/>
  <c r="N19" i="62"/>
  <c r="M19" i="62"/>
  <c r="O19" i="62" s="1"/>
  <c r="L19" i="62"/>
  <c r="K19" i="62"/>
  <c r="H19" i="62"/>
  <c r="E19" i="62"/>
  <c r="N18" i="62"/>
  <c r="M18" i="62"/>
  <c r="O18" i="62" s="1"/>
  <c r="L18" i="62"/>
  <c r="K18" i="62"/>
  <c r="H18" i="62"/>
  <c r="E18" i="62"/>
  <c r="N15" i="62"/>
  <c r="M15" i="62"/>
  <c r="O15" i="62" s="1"/>
  <c r="L15" i="62"/>
  <c r="K15" i="62"/>
  <c r="H15" i="62"/>
  <c r="E15" i="62"/>
  <c r="N14" i="62"/>
  <c r="M14" i="62"/>
  <c r="O14" i="62" s="1"/>
  <c r="L14" i="62"/>
  <c r="K14" i="62"/>
  <c r="H14" i="62"/>
  <c r="E14" i="62"/>
  <c r="N13" i="62"/>
  <c r="M13" i="62"/>
  <c r="O13" i="62" s="1"/>
  <c r="L13" i="62"/>
  <c r="K13" i="62"/>
  <c r="H13" i="62"/>
  <c r="E13" i="62"/>
  <c r="N12" i="62"/>
  <c r="M12" i="62"/>
  <c r="O12" i="62" s="1"/>
  <c r="L12" i="62"/>
  <c r="K12" i="62"/>
  <c r="H12" i="62"/>
  <c r="E12" i="62"/>
  <c r="N11" i="62"/>
  <c r="M11" i="62"/>
  <c r="O11" i="62" s="1"/>
  <c r="L11" i="62"/>
  <c r="K11" i="62"/>
  <c r="H11" i="62"/>
  <c r="E11" i="62"/>
  <c r="N8" i="62"/>
  <c r="M8" i="62"/>
  <c r="O8" i="62" s="1"/>
  <c r="L8" i="62"/>
  <c r="K8" i="62"/>
  <c r="H8" i="62"/>
  <c r="E8" i="62"/>
  <c r="N7" i="62"/>
  <c r="M7" i="62"/>
  <c r="O7" i="62" s="1"/>
  <c r="L7" i="62"/>
  <c r="K7" i="62"/>
  <c r="H7" i="62"/>
  <c r="E7" i="62"/>
  <c r="N6" i="62"/>
  <c r="M6" i="62"/>
  <c r="O6" i="62" s="1"/>
  <c r="L6" i="62"/>
  <c r="K6" i="62"/>
  <c r="H6" i="62"/>
  <c r="E6" i="62"/>
  <c r="N5" i="62"/>
  <c r="M5" i="62"/>
  <c r="O5" i="62" s="1"/>
  <c r="L5" i="62"/>
  <c r="K5" i="62"/>
  <c r="H5" i="62"/>
  <c r="E5" i="62"/>
  <c r="N4" i="62"/>
  <c r="M4" i="62"/>
  <c r="O4" i="62" s="1"/>
  <c r="L4" i="62"/>
  <c r="K4" i="62"/>
  <c r="H4" i="62"/>
  <c r="E4" i="62"/>
  <c r="A2" i="62"/>
  <c r="A9" i="62" s="1"/>
  <c r="A16" i="62" s="1"/>
  <c r="N22" i="61"/>
  <c r="M22" i="61"/>
  <c r="O22" i="61" s="1"/>
  <c r="L22" i="61"/>
  <c r="K22" i="61"/>
  <c r="H22" i="61"/>
  <c r="E22" i="61"/>
  <c r="N21" i="61"/>
  <c r="M21" i="61"/>
  <c r="O21" i="61" s="1"/>
  <c r="L21" i="61"/>
  <c r="K21" i="61"/>
  <c r="H21" i="61"/>
  <c r="E21" i="61"/>
  <c r="N20" i="61"/>
  <c r="M20" i="61"/>
  <c r="O20" i="61" s="1"/>
  <c r="L20" i="61"/>
  <c r="K20" i="61"/>
  <c r="H20" i="61"/>
  <c r="E20" i="61"/>
  <c r="N19" i="61"/>
  <c r="M19" i="61"/>
  <c r="O19" i="61" s="1"/>
  <c r="L19" i="61"/>
  <c r="K19" i="61"/>
  <c r="H19" i="61"/>
  <c r="E19" i="61"/>
  <c r="N18" i="61"/>
  <c r="M18" i="61"/>
  <c r="O18" i="61" s="1"/>
  <c r="L18" i="61"/>
  <c r="K18" i="61"/>
  <c r="H18" i="61"/>
  <c r="E18" i="61"/>
  <c r="N15" i="61"/>
  <c r="M15" i="61"/>
  <c r="O15" i="61" s="1"/>
  <c r="L15" i="61"/>
  <c r="K15" i="61"/>
  <c r="H15" i="61"/>
  <c r="E15" i="61"/>
  <c r="N14" i="61"/>
  <c r="M14" i="61"/>
  <c r="O14" i="61" s="1"/>
  <c r="L14" i="61"/>
  <c r="K14" i="61"/>
  <c r="H14" i="61"/>
  <c r="E14" i="61"/>
  <c r="N13" i="61"/>
  <c r="M13" i="61"/>
  <c r="O13" i="61" s="1"/>
  <c r="L13" i="61"/>
  <c r="K13" i="61"/>
  <c r="H13" i="61"/>
  <c r="E13" i="61"/>
  <c r="N12" i="61"/>
  <c r="M12" i="61"/>
  <c r="O12" i="61" s="1"/>
  <c r="L12" i="61"/>
  <c r="K12" i="61"/>
  <c r="H12" i="61"/>
  <c r="E12" i="61"/>
  <c r="N11" i="61"/>
  <c r="M11" i="61"/>
  <c r="O11" i="61" s="1"/>
  <c r="L11" i="61"/>
  <c r="K11" i="61"/>
  <c r="H11" i="61"/>
  <c r="E11" i="61"/>
  <c r="N8" i="61"/>
  <c r="M8" i="61"/>
  <c r="O8" i="61" s="1"/>
  <c r="L8" i="61"/>
  <c r="K8" i="61"/>
  <c r="H8" i="61"/>
  <c r="E8" i="61"/>
  <c r="N7" i="61"/>
  <c r="M7" i="61"/>
  <c r="O7" i="61" s="1"/>
  <c r="L7" i="61"/>
  <c r="K7" i="61"/>
  <c r="H7" i="61"/>
  <c r="E7" i="61"/>
  <c r="N6" i="61"/>
  <c r="M6" i="61"/>
  <c r="O6" i="61" s="1"/>
  <c r="L6" i="61"/>
  <c r="K6" i="61"/>
  <c r="H6" i="61"/>
  <c r="E6" i="61"/>
  <c r="N5" i="61"/>
  <c r="M5" i="61"/>
  <c r="O5" i="61" s="1"/>
  <c r="L5" i="61"/>
  <c r="K5" i="61"/>
  <c r="H5" i="61"/>
  <c r="E5" i="61"/>
  <c r="N4" i="61"/>
  <c r="M4" i="61"/>
  <c r="O4" i="61" s="1"/>
  <c r="L4" i="61"/>
  <c r="K4" i="61"/>
  <c r="H4" i="61"/>
  <c r="E4" i="61"/>
  <c r="A2" i="61"/>
  <c r="A9" i="61" s="1"/>
  <c r="A16" i="61" s="1"/>
  <c r="N22" i="60"/>
  <c r="M22" i="60"/>
  <c r="O22" i="60" s="1"/>
  <c r="L22" i="60"/>
  <c r="K22" i="60"/>
  <c r="H22" i="60"/>
  <c r="E22" i="60"/>
  <c r="N21" i="60"/>
  <c r="M21" i="60"/>
  <c r="O21" i="60" s="1"/>
  <c r="L21" i="60"/>
  <c r="K21" i="60"/>
  <c r="H21" i="60"/>
  <c r="E21" i="60"/>
  <c r="N20" i="60"/>
  <c r="M20" i="60"/>
  <c r="O20" i="60" s="1"/>
  <c r="L20" i="60"/>
  <c r="K20" i="60"/>
  <c r="H20" i="60"/>
  <c r="E20" i="60"/>
  <c r="N19" i="60"/>
  <c r="M19" i="60"/>
  <c r="O19" i="60" s="1"/>
  <c r="L19" i="60"/>
  <c r="K19" i="60"/>
  <c r="H19" i="60"/>
  <c r="E19" i="60"/>
  <c r="N18" i="60"/>
  <c r="M18" i="60"/>
  <c r="O18" i="60" s="1"/>
  <c r="L18" i="60"/>
  <c r="K18" i="60"/>
  <c r="H18" i="60"/>
  <c r="E18" i="60"/>
  <c r="N15" i="60"/>
  <c r="M15" i="60"/>
  <c r="O15" i="60" s="1"/>
  <c r="L15" i="60"/>
  <c r="K15" i="60"/>
  <c r="H15" i="60"/>
  <c r="E15" i="60"/>
  <c r="N14" i="60"/>
  <c r="M14" i="60"/>
  <c r="O14" i="60" s="1"/>
  <c r="L14" i="60"/>
  <c r="K14" i="60"/>
  <c r="H14" i="60"/>
  <c r="E14" i="60"/>
  <c r="N13" i="60"/>
  <c r="M13" i="60"/>
  <c r="O13" i="60" s="1"/>
  <c r="L13" i="60"/>
  <c r="K13" i="60"/>
  <c r="H13" i="60"/>
  <c r="E13" i="60"/>
  <c r="N12" i="60"/>
  <c r="M12" i="60"/>
  <c r="O12" i="60" s="1"/>
  <c r="L12" i="60"/>
  <c r="K12" i="60"/>
  <c r="H12" i="60"/>
  <c r="E12" i="60"/>
  <c r="N11" i="60"/>
  <c r="M11" i="60"/>
  <c r="O11" i="60" s="1"/>
  <c r="L11" i="60"/>
  <c r="K11" i="60"/>
  <c r="H11" i="60"/>
  <c r="E11" i="60"/>
  <c r="N8" i="60"/>
  <c r="M8" i="60"/>
  <c r="O8" i="60" s="1"/>
  <c r="L8" i="60"/>
  <c r="K8" i="60"/>
  <c r="H8" i="60"/>
  <c r="E8" i="60"/>
  <c r="N7" i="60"/>
  <c r="M7" i="60"/>
  <c r="O7" i="60" s="1"/>
  <c r="L7" i="60"/>
  <c r="K7" i="60"/>
  <c r="H7" i="60"/>
  <c r="E7" i="60"/>
  <c r="N6" i="60"/>
  <c r="M6" i="60"/>
  <c r="O6" i="60" s="1"/>
  <c r="L6" i="60"/>
  <c r="K6" i="60"/>
  <c r="H6" i="60"/>
  <c r="E6" i="60"/>
  <c r="N5" i="60"/>
  <c r="M5" i="60"/>
  <c r="O5" i="60" s="1"/>
  <c r="L5" i="60"/>
  <c r="K5" i="60"/>
  <c r="H5" i="60"/>
  <c r="E5" i="60"/>
  <c r="N4" i="60"/>
  <c r="M4" i="60"/>
  <c r="O4" i="60" s="1"/>
  <c r="L4" i="60"/>
  <c r="K4" i="60"/>
  <c r="H4" i="60"/>
  <c r="E4" i="60"/>
  <c r="A2" i="60"/>
  <c r="A9" i="60" s="1"/>
  <c r="A16" i="60" s="1"/>
  <c r="N22" i="59"/>
  <c r="M22" i="59"/>
  <c r="O22" i="59" s="1"/>
  <c r="L22" i="59"/>
  <c r="K22" i="59"/>
  <c r="H22" i="59"/>
  <c r="E22" i="59"/>
  <c r="N21" i="59"/>
  <c r="M21" i="59"/>
  <c r="O21" i="59" s="1"/>
  <c r="L21" i="59"/>
  <c r="K21" i="59"/>
  <c r="H21" i="59"/>
  <c r="E21" i="59"/>
  <c r="N20" i="59"/>
  <c r="M20" i="59"/>
  <c r="O20" i="59" s="1"/>
  <c r="L20" i="59"/>
  <c r="K20" i="59"/>
  <c r="H20" i="59"/>
  <c r="E20" i="59"/>
  <c r="N19" i="59"/>
  <c r="M19" i="59"/>
  <c r="O19" i="59" s="1"/>
  <c r="L19" i="59"/>
  <c r="K19" i="59"/>
  <c r="H19" i="59"/>
  <c r="E19" i="59"/>
  <c r="N18" i="59"/>
  <c r="M18" i="59"/>
  <c r="O18" i="59" s="1"/>
  <c r="L18" i="59"/>
  <c r="K18" i="59"/>
  <c r="H18" i="59"/>
  <c r="E18" i="59"/>
  <c r="N15" i="59"/>
  <c r="M15" i="59"/>
  <c r="O15" i="59" s="1"/>
  <c r="L15" i="59"/>
  <c r="K15" i="59"/>
  <c r="H15" i="59"/>
  <c r="E15" i="59"/>
  <c r="N14" i="59"/>
  <c r="M14" i="59"/>
  <c r="O14" i="59" s="1"/>
  <c r="L14" i="59"/>
  <c r="K14" i="59"/>
  <c r="H14" i="59"/>
  <c r="E14" i="59"/>
  <c r="N13" i="59"/>
  <c r="M13" i="59"/>
  <c r="O13" i="59" s="1"/>
  <c r="L13" i="59"/>
  <c r="K13" i="59"/>
  <c r="H13" i="59"/>
  <c r="E13" i="59"/>
  <c r="N12" i="59"/>
  <c r="M12" i="59"/>
  <c r="O12" i="59" s="1"/>
  <c r="L12" i="59"/>
  <c r="K12" i="59"/>
  <c r="H12" i="59"/>
  <c r="E12" i="59"/>
  <c r="N11" i="59"/>
  <c r="M11" i="59"/>
  <c r="O11" i="59" s="1"/>
  <c r="L11" i="59"/>
  <c r="K11" i="59"/>
  <c r="H11" i="59"/>
  <c r="E11" i="59"/>
  <c r="N8" i="59"/>
  <c r="M8" i="59"/>
  <c r="O8" i="59" s="1"/>
  <c r="L8" i="59"/>
  <c r="K8" i="59"/>
  <c r="H8" i="59"/>
  <c r="E8" i="59"/>
  <c r="N7" i="59"/>
  <c r="M7" i="59"/>
  <c r="O7" i="59" s="1"/>
  <c r="L7" i="59"/>
  <c r="K7" i="59"/>
  <c r="H7" i="59"/>
  <c r="E7" i="59"/>
  <c r="N6" i="59"/>
  <c r="M6" i="59"/>
  <c r="O6" i="59" s="1"/>
  <c r="L6" i="59"/>
  <c r="K6" i="59"/>
  <c r="H6" i="59"/>
  <c r="E6" i="59"/>
  <c r="N5" i="59"/>
  <c r="M5" i="59"/>
  <c r="O5" i="59" s="1"/>
  <c r="L5" i="59"/>
  <c r="K5" i="59"/>
  <c r="H5" i="59"/>
  <c r="E5" i="59"/>
  <c r="N4" i="59"/>
  <c r="M4" i="59"/>
  <c r="O4" i="59" s="1"/>
  <c r="L4" i="59"/>
  <c r="K4" i="59"/>
  <c r="H4" i="59"/>
  <c r="E4" i="59"/>
  <c r="A2" i="59"/>
  <c r="A9" i="59" s="1"/>
  <c r="A16" i="59" s="1"/>
  <c r="N22" i="58"/>
  <c r="M22" i="58"/>
  <c r="O22" i="58" s="1"/>
  <c r="L22" i="58"/>
  <c r="K22" i="58"/>
  <c r="H22" i="58"/>
  <c r="E22" i="58"/>
  <c r="N21" i="58"/>
  <c r="M21" i="58"/>
  <c r="O21" i="58" s="1"/>
  <c r="L21" i="58"/>
  <c r="K21" i="58"/>
  <c r="H21" i="58"/>
  <c r="E21" i="58"/>
  <c r="N20" i="58"/>
  <c r="M20" i="58"/>
  <c r="O20" i="58" s="1"/>
  <c r="L20" i="58"/>
  <c r="K20" i="58"/>
  <c r="H20" i="58"/>
  <c r="E20" i="58"/>
  <c r="N19" i="58"/>
  <c r="M19" i="58"/>
  <c r="O19" i="58" s="1"/>
  <c r="L19" i="58"/>
  <c r="K19" i="58"/>
  <c r="H19" i="58"/>
  <c r="E19" i="58"/>
  <c r="N18" i="58"/>
  <c r="M18" i="58"/>
  <c r="O18" i="58" s="1"/>
  <c r="L18" i="58"/>
  <c r="K18" i="58"/>
  <c r="H18" i="58"/>
  <c r="E18" i="58"/>
  <c r="N15" i="58"/>
  <c r="M15" i="58"/>
  <c r="O15" i="58" s="1"/>
  <c r="L15" i="58"/>
  <c r="K15" i="58"/>
  <c r="H15" i="58"/>
  <c r="E15" i="58"/>
  <c r="N14" i="58"/>
  <c r="M14" i="58"/>
  <c r="O14" i="58" s="1"/>
  <c r="L14" i="58"/>
  <c r="K14" i="58"/>
  <c r="H14" i="58"/>
  <c r="E14" i="58"/>
  <c r="N13" i="58"/>
  <c r="M13" i="58"/>
  <c r="O13" i="58" s="1"/>
  <c r="L13" i="58"/>
  <c r="K13" i="58"/>
  <c r="H13" i="58"/>
  <c r="E13" i="58"/>
  <c r="N12" i="58"/>
  <c r="M12" i="58"/>
  <c r="O12" i="58" s="1"/>
  <c r="L12" i="58"/>
  <c r="K12" i="58"/>
  <c r="H12" i="58"/>
  <c r="E12" i="58"/>
  <c r="N11" i="58"/>
  <c r="M11" i="58"/>
  <c r="O11" i="58" s="1"/>
  <c r="L11" i="58"/>
  <c r="K11" i="58"/>
  <c r="H11" i="58"/>
  <c r="E11" i="58"/>
  <c r="N8" i="58"/>
  <c r="M8" i="58"/>
  <c r="O8" i="58" s="1"/>
  <c r="L8" i="58"/>
  <c r="K8" i="58"/>
  <c r="H8" i="58"/>
  <c r="E8" i="58"/>
  <c r="N7" i="58"/>
  <c r="M7" i="58"/>
  <c r="O7" i="58" s="1"/>
  <c r="L7" i="58"/>
  <c r="K7" i="58"/>
  <c r="H7" i="58"/>
  <c r="E7" i="58"/>
  <c r="N6" i="58"/>
  <c r="M6" i="58"/>
  <c r="O6" i="58" s="1"/>
  <c r="L6" i="58"/>
  <c r="K6" i="58"/>
  <c r="H6" i="58"/>
  <c r="E6" i="58"/>
  <c r="N5" i="58"/>
  <c r="M5" i="58"/>
  <c r="O5" i="58" s="1"/>
  <c r="L5" i="58"/>
  <c r="K5" i="58"/>
  <c r="H5" i="58"/>
  <c r="E5" i="58"/>
  <c r="N4" i="58"/>
  <c r="M4" i="58"/>
  <c r="O4" i="58" s="1"/>
  <c r="L4" i="58"/>
  <c r="K4" i="58"/>
  <c r="H4" i="58"/>
  <c r="E4" i="58"/>
  <c r="A2" i="58"/>
  <c r="A9" i="58" s="1"/>
  <c r="A16" i="58" s="1"/>
  <c r="N22" i="57"/>
  <c r="M22" i="57"/>
  <c r="O22" i="57" s="1"/>
  <c r="L22" i="57"/>
  <c r="K22" i="57"/>
  <c r="H22" i="57"/>
  <c r="E22" i="57"/>
  <c r="N21" i="57"/>
  <c r="M21" i="57"/>
  <c r="O21" i="57" s="1"/>
  <c r="L21" i="57"/>
  <c r="K21" i="57"/>
  <c r="H21" i="57"/>
  <c r="E21" i="57"/>
  <c r="N20" i="57"/>
  <c r="M20" i="57"/>
  <c r="O20" i="57" s="1"/>
  <c r="L20" i="57"/>
  <c r="K20" i="57"/>
  <c r="H20" i="57"/>
  <c r="E20" i="57"/>
  <c r="N19" i="57"/>
  <c r="M19" i="57"/>
  <c r="O19" i="57" s="1"/>
  <c r="L19" i="57"/>
  <c r="K19" i="57"/>
  <c r="H19" i="57"/>
  <c r="E19" i="57"/>
  <c r="N18" i="57"/>
  <c r="M18" i="57"/>
  <c r="O18" i="57" s="1"/>
  <c r="L18" i="57"/>
  <c r="K18" i="57"/>
  <c r="H18" i="57"/>
  <c r="E18" i="57"/>
  <c r="N15" i="57"/>
  <c r="M15" i="57"/>
  <c r="O15" i="57" s="1"/>
  <c r="L15" i="57"/>
  <c r="K15" i="57"/>
  <c r="H15" i="57"/>
  <c r="E15" i="57"/>
  <c r="N14" i="57"/>
  <c r="M14" i="57"/>
  <c r="O14" i="57" s="1"/>
  <c r="L14" i="57"/>
  <c r="K14" i="57"/>
  <c r="H14" i="57"/>
  <c r="E14" i="57"/>
  <c r="N13" i="57"/>
  <c r="M13" i="57"/>
  <c r="O13" i="57" s="1"/>
  <c r="L13" i="57"/>
  <c r="K13" i="57"/>
  <c r="H13" i="57"/>
  <c r="E13" i="57"/>
  <c r="N12" i="57"/>
  <c r="M12" i="57"/>
  <c r="O12" i="57" s="1"/>
  <c r="L12" i="57"/>
  <c r="K12" i="57"/>
  <c r="H12" i="57"/>
  <c r="E12" i="57"/>
  <c r="N11" i="57"/>
  <c r="M11" i="57"/>
  <c r="O11" i="57" s="1"/>
  <c r="L11" i="57"/>
  <c r="K11" i="57"/>
  <c r="H11" i="57"/>
  <c r="E11" i="57"/>
  <c r="N8" i="57"/>
  <c r="M8" i="57"/>
  <c r="O8" i="57" s="1"/>
  <c r="L8" i="57"/>
  <c r="K8" i="57"/>
  <c r="H8" i="57"/>
  <c r="E8" i="57"/>
  <c r="N7" i="57"/>
  <c r="M7" i="57"/>
  <c r="O7" i="57" s="1"/>
  <c r="L7" i="57"/>
  <c r="K7" i="57"/>
  <c r="H7" i="57"/>
  <c r="E7" i="57"/>
  <c r="N6" i="57"/>
  <c r="M6" i="57"/>
  <c r="O6" i="57" s="1"/>
  <c r="L6" i="57"/>
  <c r="K6" i="57"/>
  <c r="H6" i="57"/>
  <c r="E6" i="57"/>
  <c r="N5" i="57"/>
  <c r="M5" i="57"/>
  <c r="O5" i="57" s="1"/>
  <c r="L5" i="57"/>
  <c r="K5" i="57"/>
  <c r="H5" i="57"/>
  <c r="E5" i="57"/>
  <c r="N4" i="57"/>
  <c r="M4" i="57"/>
  <c r="O4" i="57" s="1"/>
  <c r="L4" i="57"/>
  <c r="K4" i="57"/>
  <c r="H4" i="57"/>
  <c r="E4" i="57"/>
  <c r="A2" i="57"/>
  <c r="A9" i="57" s="1"/>
  <c r="A16" i="57" s="1"/>
  <c r="N22" i="56"/>
  <c r="M22" i="56"/>
  <c r="O22" i="56" s="1"/>
  <c r="L22" i="56"/>
  <c r="K22" i="56"/>
  <c r="H22" i="56"/>
  <c r="E22" i="56"/>
  <c r="N21" i="56"/>
  <c r="M21" i="56"/>
  <c r="O21" i="56" s="1"/>
  <c r="L21" i="56"/>
  <c r="K21" i="56"/>
  <c r="H21" i="56"/>
  <c r="E21" i="56"/>
  <c r="N20" i="56"/>
  <c r="M20" i="56"/>
  <c r="O20" i="56" s="1"/>
  <c r="L20" i="56"/>
  <c r="K20" i="56"/>
  <c r="H20" i="56"/>
  <c r="E20" i="56"/>
  <c r="N19" i="56"/>
  <c r="M19" i="56"/>
  <c r="O19" i="56" s="1"/>
  <c r="L19" i="56"/>
  <c r="K19" i="56"/>
  <c r="H19" i="56"/>
  <c r="E19" i="56"/>
  <c r="N18" i="56"/>
  <c r="M18" i="56"/>
  <c r="O18" i="56" s="1"/>
  <c r="L18" i="56"/>
  <c r="K18" i="56"/>
  <c r="H18" i="56"/>
  <c r="E18" i="56"/>
  <c r="N15" i="56"/>
  <c r="M15" i="56"/>
  <c r="O15" i="56" s="1"/>
  <c r="L15" i="56"/>
  <c r="K15" i="56"/>
  <c r="H15" i="56"/>
  <c r="E15" i="56"/>
  <c r="N14" i="56"/>
  <c r="M14" i="56"/>
  <c r="O14" i="56" s="1"/>
  <c r="L14" i="56"/>
  <c r="K14" i="56"/>
  <c r="H14" i="56"/>
  <c r="E14" i="56"/>
  <c r="N13" i="56"/>
  <c r="M13" i="56"/>
  <c r="O13" i="56" s="1"/>
  <c r="L13" i="56"/>
  <c r="K13" i="56"/>
  <c r="H13" i="56"/>
  <c r="E13" i="56"/>
  <c r="N12" i="56"/>
  <c r="M12" i="56"/>
  <c r="O12" i="56" s="1"/>
  <c r="L12" i="56"/>
  <c r="K12" i="56"/>
  <c r="H12" i="56"/>
  <c r="E12" i="56"/>
  <c r="N11" i="56"/>
  <c r="M11" i="56"/>
  <c r="O11" i="56" s="1"/>
  <c r="L11" i="56"/>
  <c r="K11" i="56"/>
  <c r="H11" i="56"/>
  <c r="E11" i="56"/>
  <c r="N8" i="56"/>
  <c r="M8" i="56"/>
  <c r="O8" i="56" s="1"/>
  <c r="L8" i="56"/>
  <c r="K8" i="56"/>
  <c r="H8" i="56"/>
  <c r="E8" i="56"/>
  <c r="N7" i="56"/>
  <c r="M7" i="56"/>
  <c r="O7" i="56" s="1"/>
  <c r="L7" i="56"/>
  <c r="K7" i="56"/>
  <c r="H7" i="56"/>
  <c r="E7" i="56"/>
  <c r="N6" i="56"/>
  <c r="M6" i="56"/>
  <c r="O6" i="56" s="1"/>
  <c r="L6" i="56"/>
  <c r="K6" i="56"/>
  <c r="H6" i="56"/>
  <c r="E6" i="56"/>
  <c r="N5" i="56"/>
  <c r="M5" i="56"/>
  <c r="O5" i="56" s="1"/>
  <c r="L5" i="56"/>
  <c r="K5" i="56"/>
  <c r="H5" i="56"/>
  <c r="E5" i="56"/>
  <c r="N4" i="56"/>
  <c r="M4" i="56"/>
  <c r="O4" i="56" s="1"/>
  <c r="L4" i="56"/>
  <c r="K4" i="56"/>
  <c r="H4" i="56"/>
  <c r="E4" i="56"/>
  <c r="A2" i="56"/>
  <c r="A9" i="56" s="1"/>
  <c r="A16" i="56" s="1"/>
  <c r="N22" i="41"/>
  <c r="M22" i="41"/>
  <c r="O22" i="41" s="1"/>
  <c r="L22" i="41"/>
  <c r="K22" i="41"/>
  <c r="H22" i="41"/>
  <c r="E22" i="41"/>
  <c r="N21" i="41"/>
  <c r="M21" i="41"/>
  <c r="O21" i="41" s="1"/>
  <c r="L21" i="41"/>
  <c r="K21" i="41"/>
  <c r="H21" i="41"/>
  <c r="E21" i="41"/>
  <c r="N20" i="41"/>
  <c r="M20" i="41"/>
  <c r="O20" i="41" s="1"/>
  <c r="L20" i="41"/>
  <c r="K20" i="41"/>
  <c r="H20" i="41"/>
  <c r="E20" i="41"/>
  <c r="N19" i="41"/>
  <c r="M19" i="41"/>
  <c r="O19" i="41" s="1"/>
  <c r="L19" i="41"/>
  <c r="K19" i="41"/>
  <c r="H19" i="41"/>
  <c r="E19" i="41"/>
  <c r="N18" i="41"/>
  <c r="M18" i="41"/>
  <c r="O18" i="41" s="1"/>
  <c r="L18" i="41"/>
  <c r="K18" i="41"/>
  <c r="H18" i="41"/>
  <c r="E18" i="41"/>
  <c r="N15" i="41"/>
  <c r="M15" i="41"/>
  <c r="O15" i="41" s="1"/>
  <c r="L15" i="41"/>
  <c r="K15" i="41"/>
  <c r="H15" i="41"/>
  <c r="E15" i="41"/>
  <c r="N14" i="41"/>
  <c r="M14" i="41"/>
  <c r="O14" i="41" s="1"/>
  <c r="L14" i="41"/>
  <c r="K14" i="41"/>
  <c r="H14" i="41"/>
  <c r="E14" i="41"/>
  <c r="N13" i="41"/>
  <c r="M13" i="41"/>
  <c r="O13" i="41" s="1"/>
  <c r="L13" i="41"/>
  <c r="K13" i="41"/>
  <c r="H13" i="41"/>
  <c r="E13" i="41"/>
  <c r="N12" i="41"/>
  <c r="M12" i="41"/>
  <c r="O12" i="41" s="1"/>
  <c r="L12" i="41"/>
  <c r="K12" i="41"/>
  <c r="H12" i="41"/>
  <c r="E12" i="41"/>
  <c r="N11" i="41"/>
  <c r="M11" i="41"/>
  <c r="O11" i="41" s="1"/>
  <c r="L11" i="41"/>
  <c r="K11" i="41"/>
  <c r="H11" i="41"/>
  <c r="E11" i="41"/>
  <c r="N8" i="41"/>
  <c r="M8" i="41"/>
  <c r="O8" i="41" s="1"/>
  <c r="L8" i="41"/>
  <c r="K8" i="41"/>
  <c r="H8" i="41"/>
  <c r="E8" i="41"/>
  <c r="N7" i="41"/>
  <c r="M7" i="41"/>
  <c r="O7" i="41" s="1"/>
  <c r="L7" i="41"/>
  <c r="K7" i="41"/>
  <c r="H7" i="41"/>
  <c r="E7" i="41"/>
  <c r="N6" i="41"/>
  <c r="M6" i="41"/>
  <c r="O6" i="41" s="1"/>
  <c r="L6" i="41"/>
  <c r="K6" i="41"/>
  <c r="H6" i="41"/>
  <c r="E6" i="41"/>
  <c r="N5" i="41"/>
  <c r="M5" i="41"/>
  <c r="O5" i="41" s="1"/>
  <c r="L5" i="41"/>
  <c r="K5" i="41"/>
  <c r="H5" i="41"/>
  <c r="E5" i="41"/>
  <c r="N4" i="41"/>
  <c r="M4" i="41"/>
  <c r="O4" i="41" s="1"/>
  <c r="L4" i="41"/>
  <c r="K4" i="41"/>
  <c r="H4" i="41"/>
  <c r="E4" i="41"/>
  <c r="A2" i="41"/>
  <c r="A9" i="41" s="1"/>
  <c r="A16" i="41" s="1"/>
  <c r="B1" i="55"/>
  <c r="N22" i="55"/>
  <c r="M22" i="55"/>
  <c r="O22" i="55" s="1"/>
  <c r="L22" i="55"/>
  <c r="K22" i="55"/>
  <c r="H22" i="55"/>
  <c r="E22" i="55"/>
  <c r="N21" i="55"/>
  <c r="M21" i="55"/>
  <c r="O21" i="55" s="1"/>
  <c r="L21" i="55"/>
  <c r="K21" i="55"/>
  <c r="H21" i="55"/>
  <c r="E21" i="55"/>
  <c r="N20" i="55"/>
  <c r="M20" i="55"/>
  <c r="O20" i="55" s="1"/>
  <c r="L20" i="55"/>
  <c r="K20" i="55"/>
  <c r="H20" i="55"/>
  <c r="E20" i="55"/>
  <c r="N19" i="55"/>
  <c r="M19" i="55"/>
  <c r="O19" i="55" s="1"/>
  <c r="L19" i="55"/>
  <c r="K19" i="55"/>
  <c r="H19" i="55"/>
  <c r="E19" i="55"/>
  <c r="N18" i="55"/>
  <c r="M18" i="55"/>
  <c r="O18" i="55" s="1"/>
  <c r="L18" i="55"/>
  <c r="K18" i="55"/>
  <c r="H18" i="55"/>
  <c r="E18" i="55"/>
  <c r="N15" i="55"/>
  <c r="M15" i="55"/>
  <c r="L15" i="55"/>
  <c r="K15" i="55"/>
  <c r="H15" i="55"/>
  <c r="E15" i="55"/>
  <c r="N14" i="55"/>
  <c r="M14" i="55"/>
  <c r="L14" i="55"/>
  <c r="K14" i="55"/>
  <c r="H14" i="55"/>
  <c r="E14" i="55"/>
  <c r="N13" i="55"/>
  <c r="M13" i="55"/>
  <c r="L13" i="55"/>
  <c r="K13" i="55"/>
  <c r="H13" i="55"/>
  <c r="E13" i="55"/>
  <c r="N12" i="55"/>
  <c r="M12" i="55"/>
  <c r="L12" i="55"/>
  <c r="K12" i="55"/>
  <c r="H12" i="55"/>
  <c r="E12" i="55"/>
  <c r="N11" i="55"/>
  <c r="M11" i="55"/>
  <c r="L11" i="55"/>
  <c r="K11" i="55"/>
  <c r="H11" i="55"/>
  <c r="E11" i="55"/>
  <c r="N8" i="55"/>
  <c r="M8" i="55"/>
  <c r="O8" i="55" s="1"/>
  <c r="L8" i="55"/>
  <c r="K8" i="55"/>
  <c r="H8" i="55"/>
  <c r="E8" i="55"/>
  <c r="N7" i="55"/>
  <c r="M7" i="55"/>
  <c r="O7" i="55" s="1"/>
  <c r="L7" i="55"/>
  <c r="K7" i="55"/>
  <c r="H7" i="55"/>
  <c r="E7" i="55"/>
  <c r="N6" i="55"/>
  <c r="M6" i="55"/>
  <c r="O6" i="55" s="1"/>
  <c r="L6" i="55"/>
  <c r="K6" i="55"/>
  <c r="H6" i="55"/>
  <c r="E6" i="55"/>
  <c r="N5" i="55"/>
  <c r="M5" i="55"/>
  <c r="O5" i="55" s="1"/>
  <c r="L5" i="55"/>
  <c r="K5" i="55"/>
  <c r="H5" i="55"/>
  <c r="E5" i="55"/>
  <c r="N4" i="55"/>
  <c r="M4" i="55"/>
  <c r="O4" i="55" s="1"/>
  <c r="L4" i="55"/>
  <c r="K4" i="55"/>
  <c r="H4" i="55"/>
  <c r="E4" i="55"/>
  <c r="A2" i="55"/>
  <c r="A9" i="55" s="1"/>
  <c r="A16" i="55" s="1"/>
  <c r="E20" i="1"/>
  <c r="H20" i="1"/>
  <c r="K20" i="1"/>
  <c r="L20" i="1"/>
  <c r="M20" i="1"/>
  <c r="N20" i="1"/>
  <c r="O20" i="1" s="1"/>
  <c r="E21" i="1"/>
  <c r="H21" i="1"/>
  <c r="K21" i="1"/>
  <c r="L21" i="1"/>
  <c r="M21" i="1"/>
  <c r="N21" i="1"/>
  <c r="O21" i="1"/>
  <c r="E14" i="1"/>
  <c r="H14" i="1"/>
  <c r="K14" i="1"/>
  <c r="L14" i="1"/>
  <c r="M14" i="1"/>
  <c r="N14" i="1"/>
  <c r="O14" i="1" s="1"/>
  <c r="E15" i="1"/>
  <c r="H15" i="1"/>
  <c r="K15" i="1"/>
  <c r="L15" i="1"/>
  <c r="M15" i="1"/>
  <c r="N15" i="1"/>
  <c r="O15" i="1"/>
  <c r="E7" i="1"/>
  <c r="H7" i="1"/>
  <c r="K7" i="1"/>
  <c r="L7" i="1"/>
  <c r="M7" i="1"/>
  <c r="N7" i="1"/>
  <c r="O7" i="1" s="1"/>
  <c r="E8" i="1"/>
  <c r="H8" i="1"/>
  <c r="K8" i="1"/>
  <c r="L8" i="1"/>
  <c r="M8" i="1"/>
  <c r="N8" i="1"/>
  <c r="O11" i="55" l="1"/>
  <c r="AO7" i="25" s="1"/>
  <c r="O12" i="55"/>
  <c r="O13" i="55"/>
  <c r="O14" i="55"/>
  <c r="O15" i="55"/>
  <c r="O8" i="1"/>
  <c r="B1" i="41"/>
  <c r="B1" i="56" s="1"/>
  <c r="N22" i="1"/>
  <c r="M22" i="1"/>
  <c r="O22" i="1" s="1"/>
  <c r="N19" i="1"/>
  <c r="M19" i="1"/>
  <c r="O19" i="1" s="1"/>
  <c r="N18" i="1"/>
  <c r="M18" i="1"/>
  <c r="O18" i="1" s="1"/>
  <c r="N13" i="1"/>
  <c r="M13" i="1"/>
  <c r="O13" i="1" s="1"/>
  <c r="N12" i="1"/>
  <c r="M12" i="1"/>
  <c r="O12" i="1" s="1"/>
  <c r="N11" i="1"/>
  <c r="M11" i="1"/>
  <c r="O11" i="1" s="1"/>
  <c r="M5" i="1"/>
  <c r="N5" i="1"/>
  <c r="O5" i="1" s="1"/>
  <c r="M6" i="1"/>
  <c r="N6" i="1"/>
  <c r="N4" i="1"/>
  <c r="M4" i="1"/>
  <c r="O6" i="1" l="1"/>
  <c r="B1" i="57"/>
  <c r="E18" i="1"/>
  <c r="H18" i="1"/>
  <c r="K18" i="1"/>
  <c r="L18" i="1"/>
  <c r="E19" i="1"/>
  <c r="H19" i="1"/>
  <c r="K19" i="1"/>
  <c r="L19" i="1"/>
  <c r="E22" i="1"/>
  <c r="H22" i="1"/>
  <c r="K22" i="1"/>
  <c r="L22" i="1"/>
  <c r="E11" i="1"/>
  <c r="H11" i="1"/>
  <c r="K11" i="1"/>
  <c r="L11" i="1"/>
  <c r="E12" i="1"/>
  <c r="H12" i="1"/>
  <c r="K12" i="1"/>
  <c r="L12" i="1"/>
  <c r="E13" i="1"/>
  <c r="H13" i="1"/>
  <c r="K13" i="1"/>
  <c r="L13" i="1"/>
  <c r="B1" i="58" l="1"/>
  <c r="A2" i="1"/>
  <c r="A9" i="1" s="1"/>
  <c r="A16" i="1" s="1"/>
  <c r="E4" i="1"/>
  <c r="H4" i="1"/>
  <c r="K4" i="1"/>
  <c r="L4" i="1"/>
  <c r="O4" i="1"/>
  <c r="AO3" i="25" s="1"/>
  <c r="E5" i="1"/>
  <c r="H5" i="1"/>
  <c r="K5" i="1"/>
  <c r="L5" i="1"/>
  <c r="E6" i="1"/>
  <c r="H6" i="1"/>
  <c r="K6" i="1"/>
  <c r="L6" i="1"/>
  <c r="B1" i="59" l="1"/>
  <c r="B1" i="60" l="1"/>
  <c r="B1" i="61" l="1"/>
  <c r="B1" i="62" l="1"/>
  <c r="B1" i="63" l="1"/>
  <c r="B1" i="64" l="1"/>
  <c r="B1" i="65" l="1"/>
  <c r="B1" i="66" l="1"/>
  <c r="B1" i="67" l="1"/>
  <c r="B1" i="68" l="1"/>
</calcChain>
</file>

<file path=xl/sharedStrings.xml><?xml version="1.0" encoding="utf-8"?>
<sst xmlns="http://schemas.openxmlformats.org/spreadsheetml/2006/main" count="1533" uniqueCount="91">
  <si>
    <t>Exercise</t>
  </si>
  <si>
    <t>Weight</t>
  </si>
  <si>
    <t>Total</t>
  </si>
  <si>
    <t>Notes</t>
  </si>
  <si>
    <t>Set 1</t>
  </si>
  <si>
    <t>Set 2</t>
  </si>
  <si>
    <t>Set 3</t>
  </si>
  <si>
    <t>Squat</t>
  </si>
  <si>
    <t>3 x 5</t>
  </si>
  <si>
    <t>Sets x Reps</t>
  </si>
  <si>
    <t>Reps</t>
  </si>
  <si>
    <t>wday1</t>
  </si>
  <si>
    <t>wday2</t>
  </si>
  <si>
    <t>wday3</t>
  </si>
  <si>
    <t>wday4</t>
  </si>
  <si>
    <t>wday5</t>
  </si>
  <si>
    <t>wday6</t>
  </si>
  <si>
    <t>wday7</t>
  </si>
  <si>
    <t>wday8</t>
  </si>
  <si>
    <t>wday9</t>
  </si>
  <si>
    <t>wday10</t>
  </si>
  <si>
    <t>wday11</t>
  </si>
  <si>
    <t>wday12</t>
  </si>
  <si>
    <t>wday13</t>
  </si>
  <si>
    <t>wday14</t>
  </si>
  <si>
    <t>wday15</t>
  </si>
  <si>
    <t>wday16</t>
  </si>
  <si>
    <t>wday17</t>
  </si>
  <si>
    <t>wday18</t>
  </si>
  <si>
    <t>wday19</t>
  </si>
  <si>
    <t>wday20</t>
  </si>
  <si>
    <t>wday21</t>
  </si>
  <si>
    <t>wday22</t>
  </si>
  <si>
    <t>wday23</t>
  </si>
  <si>
    <t>wday24</t>
  </si>
  <si>
    <t>wday25</t>
  </si>
  <si>
    <t>wday26</t>
  </si>
  <si>
    <t>wday27</t>
  </si>
  <si>
    <t>wday28</t>
  </si>
  <si>
    <t>wday29</t>
  </si>
  <si>
    <t>wday30</t>
  </si>
  <si>
    <t>wday31</t>
  </si>
  <si>
    <t>wday32</t>
  </si>
  <si>
    <t>wday33</t>
  </si>
  <si>
    <t>wday34</t>
  </si>
  <si>
    <t>wday35</t>
  </si>
  <si>
    <t>wday36</t>
  </si>
  <si>
    <t>wday37</t>
  </si>
  <si>
    <t>wday38</t>
  </si>
  <si>
    <t>wday39</t>
  </si>
  <si>
    <t>wday40</t>
  </si>
  <si>
    <t>wday41</t>
  </si>
  <si>
    <t>wday42</t>
  </si>
  <si>
    <t>wday43</t>
  </si>
  <si>
    <t>wday44</t>
  </si>
  <si>
    <t>wday45</t>
  </si>
  <si>
    <t>wday46</t>
  </si>
  <si>
    <t>wday47</t>
  </si>
  <si>
    <t>wday48</t>
  </si>
  <si>
    <t>Week 1</t>
  </si>
  <si>
    <t>Select an exercise from the drop-down --&gt;</t>
  </si>
  <si>
    <t>Progress Tracking</t>
  </si>
  <si>
    <t>Volume</t>
  </si>
  <si>
    <t>Total Volume</t>
  </si>
  <si>
    <t xml:space="preserve">Week starting: 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</si>
  <si>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</si>
  <si>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</si>
  <si>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</si>
  <si>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</si>
  <si>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</si>
  <si>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</si>
  <si>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</si>
  <si>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</si>
  <si>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</si>
  <si>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</si>
  <si>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</si>
  <si>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</si>
  <si>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</si>
  <si>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</si>
  <si>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Deadlift</t>
  </si>
  <si>
    <t>Step Up</t>
  </si>
  <si>
    <t>Barbell Glute Bridge</t>
  </si>
  <si>
    <t>Weighted Crunches</t>
  </si>
  <si>
    <t>3 x 8</t>
  </si>
  <si>
    <t>2 x12</t>
  </si>
  <si>
    <t>Barbell Bench Press</t>
  </si>
  <si>
    <t>Barbell Bent Over Row</t>
  </si>
  <si>
    <t>Barbell Overhead Press</t>
  </si>
  <si>
    <t>(Weighted) Pull Up</t>
  </si>
  <si>
    <t>Weighted Hyperextensions</t>
  </si>
  <si>
    <t>Week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</si>
</sst>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"/>
    <numFmt numFmtId="165" formatCode="m/d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294A71"/>
        <bgColor indexed="64"/>
      </patternFill>
    </fill>
    <fill>
      <patternFill patternType="solid">
        <fgColor rgb="FFDADADE"/>
        <bgColor indexed="64"/>
      </patternFill>
    </fill>
    <fill>
      <patternFill patternType="solid">
        <fgColor rgb="FFCFCFD6"/>
        <bgColor indexed="64"/>
      </patternFill>
    </fill>
    <fill>
      <patternFill patternType="solid">
        <fgColor rgb="FFC4C4D1"/>
        <bgColor indexed="64"/>
      </patternFill>
    </fill>
    <fill>
      <patternFill patternType="solid">
        <fgColor rgb="FFB5B5C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auto="1"/>
      </right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ouble">
        <color indexed="64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indexed="64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dashed">
        <color auto="1"/>
      </left>
      <right style="double">
        <color indexed="64"/>
      </right>
      <top style="dashed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3" fontId="0" fillId="5" borderId="13" xfId="0" applyNumberFormat="1" applyFill="1" applyBorder="1" applyAlignment="1">
      <alignment horizontal="center"/>
    </xf>
    <xf numFmtId="3" fontId="0" fillId="5" borderId="16" xfId="0" applyNumberFormat="1" applyFill="1" applyBorder="1" applyAlignment="1">
      <alignment horizontal="center"/>
    </xf>
    <xf numFmtId="3" fontId="0" fillId="5" borderId="18" xfId="0" applyNumberFormat="1" applyFill="1" applyBorder="1" applyAlignment="1">
      <alignment horizontal="center"/>
    </xf>
    <xf numFmtId="3" fontId="0" fillId="5" borderId="19" xfId="0" applyNumberFormat="1" applyFill="1" applyBorder="1" applyAlignment="1">
      <alignment horizontal="center"/>
    </xf>
    <xf numFmtId="3" fontId="0" fillId="5" borderId="22" xfId="0" applyNumberFormat="1" applyFill="1" applyBorder="1" applyAlignment="1">
      <alignment horizontal="center"/>
    </xf>
    <xf numFmtId="3" fontId="0" fillId="5" borderId="20" xfId="0" applyNumberFormat="1" applyFill="1" applyBorder="1" applyAlignment="1">
      <alignment horizontal="center"/>
    </xf>
    <xf numFmtId="3" fontId="0" fillId="5" borderId="14" xfId="0" applyNumberFormat="1" applyFill="1" applyBorder="1" applyAlignment="1">
      <alignment horizontal="center"/>
    </xf>
    <xf numFmtId="3" fontId="0" fillId="5" borderId="17" xfId="0" applyNumberFormat="1" applyFill="1" applyBorder="1" applyAlignment="1">
      <alignment horizontal="center"/>
    </xf>
    <xf numFmtId="3" fontId="0" fillId="5" borderId="21" xfId="0" applyNumberFormat="1" applyFill="1" applyBorder="1" applyAlignment="1">
      <alignment horizontal="center"/>
    </xf>
    <xf numFmtId="0" fontId="2" fillId="2" borderId="26" xfId="0" applyFont="1" applyFill="1" applyBorder="1"/>
    <xf numFmtId="0" fontId="0" fillId="6" borderId="9" xfId="0" applyFill="1" applyBorder="1"/>
    <xf numFmtId="0" fontId="0" fillId="6" borderId="23" xfId="0" applyFill="1" applyBorder="1"/>
    <xf numFmtId="0" fontId="0" fillId="6" borderId="12" xfId="0" applyFill="1" applyBorder="1"/>
    <xf numFmtId="0" fontId="0" fillId="6" borderId="24" xfId="0" applyFill="1" applyBorder="1"/>
    <xf numFmtId="14" fontId="5" fillId="3" borderId="31" xfId="0" applyNumberFormat="1" applyFont="1" applyFill="1" applyBorder="1"/>
    <xf numFmtId="0" fontId="6" fillId="7" borderId="28" xfId="0" applyFont="1" applyFill="1" applyBorder="1" applyAlignment="1">
      <alignment horizontal="right"/>
    </xf>
    <xf numFmtId="165" fontId="6" fillId="7" borderId="33" xfId="0" applyNumberFormat="1" applyFont="1" applyFill="1" applyBorder="1" applyAlignment="1">
      <alignment horizontal="left"/>
    </xf>
    <xf numFmtId="3" fontId="0" fillId="8" borderId="9" xfId="0" applyNumberFormat="1" applyFill="1" applyBorder="1" applyAlignment="1">
      <alignment horizontal="center"/>
    </xf>
    <xf numFmtId="3" fontId="0" fillId="8" borderId="10" xfId="0" applyNumberFormat="1" applyFill="1" applyBorder="1" applyAlignment="1">
      <alignment horizontal="center"/>
    </xf>
    <xf numFmtId="3" fontId="0" fillId="8" borderId="11" xfId="0" applyNumberFormat="1" applyFill="1" applyBorder="1" applyAlignment="1">
      <alignment horizontal="center"/>
    </xf>
    <xf numFmtId="3" fontId="0" fillId="8" borderId="12" xfId="0" applyNumberFormat="1" applyFill="1" applyBorder="1" applyAlignment="1">
      <alignment horizontal="center"/>
    </xf>
    <xf numFmtId="3" fontId="0" fillId="8" borderId="13" xfId="0" applyNumberFormat="1" applyFill="1" applyBorder="1" applyAlignment="1">
      <alignment horizontal="center"/>
    </xf>
    <xf numFmtId="3" fontId="0" fillId="8" borderId="14" xfId="0" applyNumberFormat="1" applyFill="1" applyBorder="1" applyAlignment="1">
      <alignment horizontal="center"/>
    </xf>
    <xf numFmtId="3" fontId="0" fillId="8" borderId="15" xfId="0" applyNumberFormat="1" applyFill="1" applyBorder="1" applyAlignment="1">
      <alignment horizontal="center"/>
    </xf>
    <xf numFmtId="3" fontId="0" fillId="8" borderId="16" xfId="0" applyNumberFormat="1" applyFill="1" applyBorder="1" applyAlignment="1">
      <alignment horizontal="center"/>
    </xf>
    <xf numFmtId="3" fontId="0" fillId="8" borderId="17" xfId="0" applyNumberFormat="1" applyFill="1" applyBorder="1" applyAlignment="1">
      <alignment horizontal="center"/>
    </xf>
    <xf numFmtId="3" fontId="0" fillId="9" borderId="9" xfId="0" applyNumberFormat="1" applyFill="1" applyBorder="1" applyAlignment="1">
      <alignment horizontal="center"/>
    </xf>
    <xf numFmtId="3" fontId="0" fillId="9" borderId="10" xfId="0" applyNumberFormat="1" applyFill="1" applyBorder="1" applyAlignment="1">
      <alignment horizontal="center"/>
    </xf>
    <xf numFmtId="3" fontId="0" fillId="9" borderId="11" xfId="0" applyNumberFormat="1" applyFill="1" applyBorder="1" applyAlignment="1">
      <alignment horizontal="center"/>
    </xf>
    <xf numFmtId="3" fontId="0" fillId="9" borderId="12" xfId="0" applyNumberFormat="1" applyFill="1" applyBorder="1" applyAlignment="1">
      <alignment horizontal="center"/>
    </xf>
    <xf numFmtId="3" fontId="0" fillId="9" borderId="13" xfId="0" applyNumberFormat="1" applyFill="1" applyBorder="1" applyAlignment="1">
      <alignment horizontal="center"/>
    </xf>
    <xf numFmtId="3" fontId="0" fillId="9" borderId="14" xfId="0" applyNumberFormat="1" applyFill="1" applyBorder="1" applyAlignment="1">
      <alignment horizontal="center"/>
    </xf>
    <xf numFmtId="3" fontId="0" fillId="9" borderId="15" xfId="0" applyNumberFormat="1" applyFill="1" applyBorder="1" applyAlignment="1">
      <alignment horizontal="center"/>
    </xf>
    <xf numFmtId="3" fontId="0" fillId="9" borderId="16" xfId="0" applyNumberFormat="1" applyFill="1" applyBorder="1" applyAlignment="1">
      <alignment horizontal="center"/>
    </xf>
    <xf numFmtId="3" fontId="0" fillId="9" borderId="17" xfId="0" applyNumberFormat="1" applyFill="1" applyBorder="1" applyAlignment="1">
      <alignment horizontal="center"/>
    </xf>
    <xf numFmtId="3" fontId="0" fillId="10" borderId="11" xfId="0" applyNumberFormat="1" applyFill="1" applyBorder="1" applyAlignment="1">
      <alignment horizontal="center"/>
    </xf>
    <xf numFmtId="3" fontId="0" fillId="10" borderId="14" xfId="0" applyNumberFormat="1" applyFill="1" applyBorder="1" applyAlignment="1">
      <alignment horizontal="center"/>
    </xf>
    <xf numFmtId="3" fontId="0" fillId="10" borderId="17" xfId="0" applyNumberFormat="1" applyFill="1" applyBorder="1" applyAlignment="1">
      <alignment horizontal="center"/>
    </xf>
    <xf numFmtId="3" fontId="0" fillId="11" borderId="9" xfId="0" applyNumberFormat="1" applyFill="1" applyBorder="1" applyAlignment="1">
      <alignment horizontal="center"/>
    </xf>
    <xf numFmtId="3" fontId="0" fillId="11" borderId="10" xfId="0" applyNumberFormat="1" applyFill="1" applyBorder="1" applyAlignment="1">
      <alignment horizontal="center"/>
    </xf>
    <xf numFmtId="3" fontId="0" fillId="11" borderId="11" xfId="0" applyNumberForma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left" vertical="top"/>
    </xf>
    <xf numFmtId="0" fontId="3" fillId="6" borderId="6" xfId="0" applyFont="1" applyFill="1" applyBorder="1" applyAlignment="1">
      <alignment horizontal="left" vertical="top"/>
    </xf>
    <xf numFmtId="0" fontId="3" fillId="6" borderId="0" xfId="0" applyFont="1" applyFill="1" applyBorder="1" applyAlignment="1">
      <alignment horizontal="left" vertical="top"/>
    </xf>
    <xf numFmtId="0" fontId="3" fillId="6" borderId="6" xfId="0" applyFont="1" applyFill="1" applyBorder="1" applyAlignment="1">
      <alignment horizontal="left" vertical="top"/>
    </xf>
    <xf numFmtId="0" fontId="1" fillId="4" borderId="2" xfId="0" applyFont="1" applyFill="1" applyBorder="1" applyAlignment="1">
      <alignment horizontal="center"/>
    </xf>
    <xf numFmtId="3" fontId="0" fillId="11" borderId="34" xfId="0" applyNumberFormat="1" applyFill="1" applyBorder="1" applyAlignment="1">
      <alignment horizontal="center"/>
    </xf>
    <xf numFmtId="3" fontId="0" fillId="11" borderId="35" xfId="0" applyNumberFormat="1" applyFill="1" applyBorder="1" applyAlignment="1">
      <alignment horizontal="center"/>
    </xf>
    <xf numFmtId="3" fontId="0" fillId="11" borderId="36" xfId="0" applyNumberFormat="1" applyFill="1" applyBorder="1" applyAlignment="1">
      <alignment horizontal="center"/>
    </xf>
    <xf numFmtId="49" fontId="0" fillId="6" borderId="9" xfId="0" applyNumberFormat="1" applyFill="1" applyBorder="1"/>
    <xf numFmtId="49" fontId="0" fillId="6" borderId="12" xfId="0" applyNumberFormat="1" applyFill="1" applyBorder="1"/>
    <xf numFmtId="164" fontId="6" fillId="7" borderId="8" xfId="0" applyNumberFormat="1" applyFont="1" applyFill="1" applyBorder="1" applyAlignment="1">
      <alignment horizontal="center"/>
    </xf>
    <xf numFmtId="164" fontId="6" fillId="7" borderId="0" xfId="0" applyNumberFormat="1" applyFont="1" applyFill="1" applyBorder="1" applyAlignment="1">
      <alignment horizontal="center"/>
    </xf>
    <xf numFmtId="164" fontId="6" fillId="7" borderId="6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left" vertical="top"/>
    </xf>
    <xf numFmtId="0" fontId="3" fillId="6" borderId="6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/>
    </xf>
    <xf numFmtId="0" fontId="3" fillId="6" borderId="5" xfId="0" applyFont="1" applyFill="1" applyBorder="1" applyAlignment="1">
      <alignment horizontal="left" vertical="top"/>
    </xf>
    <xf numFmtId="164" fontId="6" fillId="7" borderId="29" xfId="0" applyNumberFormat="1" applyFont="1" applyFill="1" applyBorder="1" applyAlignment="1">
      <alignment horizontal="center"/>
    </xf>
    <xf numFmtId="164" fontId="6" fillId="7" borderId="32" xfId="0" applyNumberFormat="1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0" fillId="6" borderId="15" xfId="0" applyFill="1" applyBorder="1"/>
    <xf numFmtId="0" fontId="0" fillId="6" borderId="37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B5B5C1"/>
      <color rgb="FFBCBCC7"/>
      <color rgb="FFC5C5D0"/>
      <color rgb="FFBBBBC7"/>
      <color rgb="FFBCBCC9"/>
      <color rgb="FFC4C4D1"/>
      <color rgb="FFCFCFD6"/>
      <color rgb="FFDADADE"/>
      <color rgb="FFC2C2CD"/>
      <color rgb="FFC8C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'Track Progress'!$D$2</c:f>
          <c:strCache>
            <c:ptCount val="1"/>
            <c:pt idx="0">
              <c:v>Squat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'Track Progress'!$AO$3:$AO$50</c:f>
              <c:numCache>
                <c:formatCode>General</c:formatCode>
                <c:ptCount val="48"/>
                <c:pt idx="0">
                  <c:v>0</c:v>
                </c:pt>
                <c:pt idx="1">
                  <c:v>#N/A</c:v>
                </c:pt>
                <c:pt idx="2">
                  <c:v>0</c:v>
                </c:pt>
                <c:pt idx="3">
                  <c:v>#N/A</c:v>
                </c:pt>
                <c:pt idx="4">
                  <c:v>0</c:v>
                </c:pt>
                <c:pt idx="5">
                  <c:v>#N/A</c:v>
                </c:pt>
                <c:pt idx="6">
                  <c:v>0</c:v>
                </c:pt>
                <c:pt idx="7">
                  <c:v>#N/A</c:v>
                </c:pt>
                <c:pt idx="8">
                  <c:v>0</c:v>
                </c:pt>
                <c:pt idx="9">
                  <c:v>#N/A</c:v>
                </c:pt>
                <c:pt idx="10">
                  <c:v>0</c:v>
                </c:pt>
                <c:pt idx="11">
                  <c:v>#N/A</c:v>
                </c:pt>
                <c:pt idx="12">
                  <c:v>0</c:v>
                </c:pt>
                <c:pt idx="13">
                  <c:v>#N/A</c:v>
                </c:pt>
                <c:pt idx="14">
                  <c:v>0</c:v>
                </c:pt>
                <c:pt idx="15">
                  <c:v>#N/A</c:v>
                </c:pt>
                <c:pt idx="16">
                  <c:v>0</c:v>
                </c:pt>
                <c:pt idx="17">
                  <c:v>#N/A</c:v>
                </c:pt>
                <c:pt idx="18">
                  <c:v>0</c:v>
                </c:pt>
                <c:pt idx="19">
                  <c:v>#N/A</c:v>
                </c:pt>
                <c:pt idx="20">
                  <c:v>0</c:v>
                </c:pt>
                <c:pt idx="21">
                  <c:v>#N/A</c:v>
                </c:pt>
                <c:pt idx="22">
                  <c:v>0</c:v>
                </c:pt>
                <c:pt idx="23">
                  <c:v>#N/A</c:v>
                </c:pt>
                <c:pt idx="24">
                  <c:v>0</c:v>
                </c:pt>
                <c:pt idx="25">
                  <c:v>#N/A</c:v>
                </c:pt>
                <c:pt idx="26">
                  <c:v>0</c:v>
                </c:pt>
                <c:pt idx="27">
                  <c:v>#N/A</c:v>
                </c:pt>
                <c:pt idx="28">
                  <c:v>0</c:v>
                </c:pt>
                <c:pt idx="29">
                  <c:v>#N/A</c:v>
                </c:pt>
                <c:pt idx="30">
                  <c:v>0</c:v>
                </c:pt>
                <c:pt idx="31">
                  <c:v>#N/A</c:v>
                </c:pt>
                <c:pt idx="32">
                  <c:v>0</c:v>
                </c:pt>
                <c:pt idx="33">
                  <c:v>#N/A</c:v>
                </c:pt>
                <c:pt idx="34">
                  <c:v>0</c:v>
                </c:pt>
                <c:pt idx="35">
                  <c:v>#N/A</c:v>
                </c:pt>
                <c:pt idx="36">
                  <c:v>0</c:v>
                </c:pt>
                <c:pt idx="37">
                  <c:v>#N/A</c:v>
                </c:pt>
                <c:pt idx="38">
                  <c:v>0</c:v>
                </c:pt>
                <c:pt idx="39">
                  <c:v>#N/A</c:v>
                </c:pt>
                <c:pt idx="40">
                  <c:v>0</c:v>
                </c:pt>
                <c:pt idx="41">
                  <c:v>#N/A</c:v>
                </c:pt>
                <c:pt idx="42">
                  <c:v>0</c:v>
                </c:pt>
                <c:pt idx="43">
                  <c:v>#N/A</c:v>
                </c:pt>
                <c:pt idx="44">
                  <c:v>0</c:v>
                </c:pt>
                <c:pt idx="45">
                  <c:v>#N/A</c:v>
                </c:pt>
                <c:pt idx="46">
                  <c:v>0</c:v>
                </c:pt>
                <c:pt idx="47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0B-4A83-83A6-95059687D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5212520"/>
        <c:axId val="315211736"/>
        <c:axId val="0"/>
      </c:bar3DChart>
      <c:catAx>
        <c:axId val="315212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Workout session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4740906992925098"/>
              <c:y val="0.92376024425518255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211736"/>
        <c:crosses val="autoZero"/>
        <c:auto val="1"/>
        <c:lblAlgn val="ctr"/>
        <c:lblOffset val="100"/>
        <c:noMultiLvlLbl val="0"/>
      </c:catAx>
      <c:valAx>
        <c:axId val="315211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Traning volume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21252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</c:plotArea>
    <c:plotVisOnly val="0"/>
    <c:dispBlanksAs val="gap"/>
    <c:showDLblsOverMax val="0"/>
  </c:chart>
  <c:spPr>
    <a:gradFill>
      <a:gsLst>
        <a:gs pos="0">
          <a:schemeClr val="accent1"/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20</xdr:col>
      <xdr:colOff>19050</xdr:colOff>
      <xdr:row>26</xdr:row>
      <xdr:rowOff>19050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C2:C11"/>
  <sheetViews>
    <sheetView workbookViewId="0">
      <selection activeCell="C2" sqref="C2:C11"/>
    </sheetView>
  </sheetViews>
  <sheetFormatPr defaultRowHeight="15" x14ac:dyDescent="0.25"/>
  <cols>
    <col min="1" max="1" width="11.7109375" bestFit="1" customWidth="1"/>
    <col min="2" max="2" width="23.42578125" bestFit="1" customWidth="1"/>
    <col min="3" max="3" width="34.5703125" bestFit="1" customWidth="1"/>
    <col min="4" max="4" width="27.42578125" bestFit="1" customWidth="1"/>
    <col min="5" max="5" width="35.5703125" bestFit="1" customWidth="1"/>
    <col min="6" max="6" width="25.140625" bestFit="1" customWidth="1"/>
    <col min="7" max="7" width="17.7109375" bestFit="1" customWidth="1"/>
    <col min="8" max="8" width="29.28515625" bestFit="1" customWidth="1"/>
    <col min="9" max="9" width="31.140625" bestFit="1" customWidth="1"/>
    <col min="10" max="10" width="20.42578125" bestFit="1" customWidth="1"/>
  </cols>
  <sheetData>
    <row r="2" spans="3:3" x14ac:dyDescent="0.25">
      <c r="C2" s="56" t="s">
        <v>7</v>
      </c>
    </row>
    <row r="3" spans="3:3" x14ac:dyDescent="0.25">
      <c r="C3" s="57" t="s">
        <v>80</v>
      </c>
    </row>
    <row r="4" spans="3:3" x14ac:dyDescent="0.25">
      <c r="C4" s="57" t="s">
        <v>79</v>
      </c>
    </row>
    <row r="5" spans="3:3" x14ac:dyDescent="0.25">
      <c r="C5" s="57" t="s">
        <v>81</v>
      </c>
    </row>
    <row r="6" spans="3:3" x14ac:dyDescent="0.25">
      <c r="C6" s="57" t="s">
        <v>82</v>
      </c>
    </row>
    <row r="7" spans="3:3" x14ac:dyDescent="0.25">
      <c r="C7" s="56" t="s">
        <v>85</v>
      </c>
    </row>
    <row r="8" spans="3:3" x14ac:dyDescent="0.25">
      <c r="C8" s="57" t="s">
        <v>86</v>
      </c>
    </row>
    <row r="9" spans="3:3" x14ac:dyDescent="0.25">
      <c r="C9" s="57" t="s">
        <v>87</v>
      </c>
    </row>
    <row r="10" spans="3:3" x14ac:dyDescent="0.25">
      <c r="C10" s="57" t="s">
        <v>88</v>
      </c>
    </row>
    <row r="11" spans="3:3" x14ac:dyDescent="0.25">
      <c r="C11" s="57" t="s">
        <v>89</v>
      </c>
    </row>
  </sheetData>
  <sortState ref="I1:I27">
    <sortCondition ref="I1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selection activeCell="A2" sqref="A2:R22"/>
    </sheetView>
  </sheetViews>
  <sheetFormatPr defaultRowHeight="15" x14ac:dyDescent="0.25"/>
  <cols>
    <col min="1" max="1" width="24.7109375" bestFit="1" customWidth="1"/>
    <col min="2" max="2" width="10.28515625" customWidth="1"/>
    <col min="3" max="3" width="4.42578125" bestFit="1" customWidth="1"/>
    <col min="4" max="4" width="7.42578125" bestFit="1" customWidth="1"/>
    <col min="5" max="5" width="5.42578125" hidden="1" customWidth="1"/>
    <col min="6" max="6" width="4.42578125" bestFit="1" customWidth="1"/>
    <col min="7" max="7" width="7.42578125" bestFit="1" customWidth="1"/>
    <col min="8" max="8" width="5.42578125" hidden="1" customWidth="1"/>
    <col min="9" max="9" width="4.42578125" bestFit="1" customWidth="1"/>
    <col min="10" max="10" width="7.42578125" bestFit="1" customWidth="1"/>
    <col min="11" max="12" width="5.42578125" hidden="1" customWidth="1"/>
    <col min="13" max="13" width="4.85546875" bestFit="1" customWidth="1"/>
    <col min="14" max="14" width="7.85546875" bestFit="1" customWidth="1"/>
    <col min="15" max="15" width="6" bestFit="1" customWidth="1"/>
  </cols>
  <sheetData>
    <row r="1" spans="1:18" ht="21" x14ac:dyDescent="0.35">
      <c r="A1" s="20" t="s">
        <v>64</v>
      </c>
      <c r="B1" s="21">
        <f>Week7!B1+7</f>
        <v>42499</v>
      </c>
      <c r="C1" s="75" t="s">
        <v>70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8" x14ac:dyDescent="0.25">
      <c r="A2" s="67">
        <f>B1</f>
        <v>42499</v>
      </c>
      <c r="B2" s="68"/>
      <c r="C2" s="77" t="s">
        <v>4</v>
      </c>
      <c r="D2" s="69"/>
      <c r="E2" s="69"/>
      <c r="F2" s="69" t="s">
        <v>5</v>
      </c>
      <c r="G2" s="69"/>
      <c r="H2" s="69"/>
      <c r="I2" s="69" t="s">
        <v>6</v>
      </c>
      <c r="J2" s="69"/>
      <c r="K2" s="69"/>
      <c r="L2" s="52"/>
      <c r="M2" s="69" t="s">
        <v>63</v>
      </c>
      <c r="N2" s="69"/>
      <c r="O2" s="69"/>
      <c r="P2" s="69" t="s">
        <v>3</v>
      </c>
      <c r="Q2" s="69"/>
      <c r="R2" s="70"/>
    </row>
    <row r="3" spans="1:18" ht="15" customHeight="1" x14ac:dyDescent="0.25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1"/>
      <c r="Q3" s="71"/>
      <c r="R3" s="72"/>
    </row>
    <row r="4" spans="1:18" x14ac:dyDescent="0.25">
      <c r="A4" s="15" t="s">
        <v>85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1"/>
      <c r="Q4" s="71"/>
      <c r="R4" s="72"/>
    </row>
    <row r="5" spans="1:18" x14ac:dyDescent="0.25">
      <c r="A5" s="17" t="s">
        <v>86</v>
      </c>
      <c r="B5" s="18" t="s">
        <v>8</v>
      </c>
      <c r="C5" s="7"/>
      <c r="D5" s="5"/>
      <c r="E5" s="11">
        <f t="shared" ref="E5:E8" si="0">C5*D5</f>
        <v>0</v>
      </c>
      <c r="F5" s="25"/>
      <c r="G5" s="26"/>
      <c r="H5" s="27">
        <f t="shared" ref="H5:H8" si="1">F5*G5</f>
        <v>0</v>
      </c>
      <c r="I5" s="34"/>
      <c r="J5" s="35"/>
      <c r="K5" s="36">
        <f t="shared" ref="K5:K8" si="2">I5*J5</f>
        <v>0</v>
      </c>
      <c r="L5" s="41" t="e">
        <f>#REF!*#REF!</f>
        <v>#REF!</v>
      </c>
      <c r="M5" s="43">
        <f t="shared" ref="M5:N8" si="3">SUM(I5,F5,C5)</f>
        <v>0</v>
      </c>
      <c r="N5" s="44">
        <f t="shared" si="3"/>
        <v>0</v>
      </c>
      <c r="O5" s="45">
        <f t="shared" ref="O5:O8" si="4">M5*N5</f>
        <v>0</v>
      </c>
      <c r="P5" s="71"/>
      <c r="Q5" s="71"/>
      <c r="R5" s="72"/>
    </row>
    <row r="6" spans="1:18" x14ac:dyDescent="0.25">
      <c r="A6" s="17" t="s">
        <v>87</v>
      </c>
      <c r="B6" s="18" t="s">
        <v>8</v>
      </c>
      <c r="C6" s="7"/>
      <c r="D6" s="5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1"/>
      <c r="Q6" s="71"/>
      <c r="R6" s="72"/>
    </row>
    <row r="7" spans="1:18" x14ac:dyDescent="0.25">
      <c r="A7" s="17" t="s">
        <v>88</v>
      </c>
      <c r="B7" s="18" t="s">
        <v>83</v>
      </c>
      <c r="C7" s="7"/>
      <c r="D7" s="5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50"/>
      <c r="Q7" s="50"/>
      <c r="R7" s="51"/>
    </row>
    <row r="8" spans="1:18" x14ac:dyDescent="0.25">
      <c r="A8" s="17" t="s">
        <v>89</v>
      </c>
      <c r="B8" s="18" t="s">
        <v>84</v>
      </c>
      <c r="C8" s="7"/>
      <c r="D8" s="5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50"/>
      <c r="Q8" s="50"/>
      <c r="R8" s="51"/>
    </row>
    <row r="9" spans="1:18" x14ac:dyDescent="0.25">
      <c r="A9" s="67">
        <f>A2+2</f>
        <v>42501</v>
      </c>
      <c r="B9" s="68"/>
      <c r="C9" s="77" t="s">
        <v>4</v>
      </c>
      <c r="D9" s="69"/>
      <c r="E9" s="69"/>
      <c r="F9" s="69" t="s">
        <v>5</v>
      </c>
      <c r="G9" s="69"/>
      <c r="H9" s="69"/>
      <c r="I9" s="69" t="s">
        <v>6</v>
      </c>
      <c r="J9" s="69"/>
      <c r="K9" s="69"/>
      <c r="L9" s="52"/>
      <c r="M9" s="69" t="s">
        <v>63</v>
      </c>
      <c r="N9" s="69"/>
      <c r="O9" s="69"/>
      <c r="P9" s="69" t="s">
        <v>3</v>
      </c>
      <c r="Q9" s="69"/>
      <c r="R9" s="70"/>
    </row>
    <row r="10" spans="1:18" x14ac:dyDescent="0.25">
      <c r="A10" s="1" t="s">
        <v>0</v>
      </c>
      <c r="B10" s="14" t="s">
        <v>9</v>
      </c>
      <c r="C10" s="3" t="s">
        <v>10</v>
      </c>
      <c r="D10" s="3" t="s">
        <v>1</v>
      </c>
      <c r="E10" s="4" t="s">
        <v>62</v>
      </c>
      <c r="F10" s="3" t="s">
        <v>10</v>
      </c>
      <c r="G10" s="3" t="s">
        <v>1</v>
      </c>
      <c r="H10" s="4" t="s">
        <v>62</v>
      </c>
      <c r="I10" s="2" t="s">
        <v>10</v>
      </c>
      <c r="J10" s="3" t="s">
        <v>1</v>
      </c>
      <c r="K10" s="4" t="s">
        <v>2</v>
      </c>
      <c r="L10" s="4" t="s">
        <v>62</v>
      </c>
      <c r="M10" s="2" t="s">
        <v>10</v>
      </c>
      <c r="N10" s="3" t="s">
        <v>1</v>
      </c>
      <c r="O10" s="4" t="s">
        <v>62</v>
      </c>
      <c r="P10" s="71"/>
      <c r="Q10" s="71"/>
      <c r="R10" s="72"/>
    </row>
    <row r="11" spans="1:18" x14ac:dyDescent="0.25">
      <c r="A11" s="15" t="s">
        <v>7</v>
      </c>
      <c r="B11" s="16" t="s">
        <v>8</v>
      </c>
      <c r="C11" s="9"/>
      <c r="D11" s="10"/>
      <c r="E11" s="13">
        <f>C11*D11</f>
        <v>0</v>
      </c>
      <c r="F11" s="22"/>
      <c r="G11" s="23"/>
      <c r="H11" s="24">
        <f>F11*G11</f>
        <v>0</v>
      </c>
      <c r="I11" s="31"/>
      <c r="J11" s="32"/>
      <c r="K11" s="33">
        <f>I11*J11</f>
        <v>0</v>
      </c>
      <c r="L11" s="40" t="e">
        <f>#REF!*#REF!</f>
        <v>#REF!</v>
      </c>
      <c r="M11" s="43">
        <f>SUM(I11,F11,C11)</f>
        <v>0</v>
      </c>
      <c r="N11" s="44">
        <f>SUM(J11,G11,D11)</f>
        <v>0</v>
      </c>
      <c r="O11" s="45">
        <f>M11*N11</f>
        <v>0</v>
      </c>
      <c r="P11" s="71"/>
      <c r="Q11" s="71"/>
      <c r="R11" s="72"/>
    </row>
    <row r="12" spans="1:18" x14ac:dyDescent="0.25">
      <c r="A12" s="17" t="s">
        <v>80</v>
      </c>
      <c r="B12" s="18" t="s">
        <v>8</v>
      </c>
      <c r="C12" s="7"/>
      <c r="D12" s="5"/>
      <c r="E12" s="11">
        <f t="shared" ref="E12:E15" si="5">C12*D12</f>
        <v>0</v>
      </c>
      <c r="F12" s="25"/>
      <c r="G12" s="26"/>
      <c r="H12" s="27">
        <f t="shared" ref="H12:H15" si="6">F12*G12</f>
        <v>0</v>
      </c>
      <c r="I12" s="34"/>
      <c r="J12" s="35"/>
      <c r="K12" s="36">
        <f t="shared" ref="K12:K15" si="7">I12*J12</f>
        <v>0</v>
      </c>
      <c r="L12" s="41" t="e">
        <f>#REF!*#REF!</f>
        <v>#REF!</v>
      </c>
      <c r="M12" s="43">
        <f t="shared" ref="M12:N15" si="8">SUM(I12,F12,C12)</f>
        <v>0</v>
      </c>
      <c r="N12" s="44">
        <f t="shared" si="8"/>
        <v>0</v>
      </c>
      <c r="O12" s="45">
        <f t="shared" ref="O12:O15" si="9">M12*N12</f>
        <v>0</v>
      </c>
      <c r="P12" s="71"/>
      <c r="Q12" s="71"/>
      <c r="R12" s="72"/>
    </row>
    <row r="13" spans="1:18" x14ac:dyDescent="0.25">
      <c r="A13" s="17" t="s">
        <v>79</v>
      </c>
      <c r="B13" s="18" t="s">
        <v>8</v>
      </c>
      <c r="C13" s="7"/>
      <c r="D13" s="5"/>
      <c r="E13" s="11">
        <f t="shared" si="5"/>
        <v>0</v>
      </c>
      <c r="F13" s="25"/>
      <c r="G13" s="26"/>
      <c r="H13" s="27">
        <f t="shared" si="6"/>
        <v>0</v>
      </c>
      <c r="I13" s="34"/>
      <c r="J13" s="35"/>
      <c r="K13" s="36">
        <f t="shared" si="7"/>
        <v>0</v>
      </c>
      <c r="L13" s="41" t="e">
        <f>#REF!*#REF!</f>
        <v>#REF!</v>
      </c>
      <c r="M13" s="43">
        <f t="shared" si="8"/>
        <v>0</v>
      </c>
      <c r="N13" s="44">
        <f t="shared" si="8"/>
        <v>0</v>
      </c>
      <c r="O13" s="45">
        <f t="shared" si="9"/>
        <v>0</v>
      </c>
      <c r="P13" s="71"/>
      <c r="Q13" s="71"/>
      <c r="R13" s="72"/>
    </row>
    <row r="14" spans="1:18" x14ac:dyDescent="0.25">
      <c r="A14" s="17" t="s">
        <v>81</v>
      </c>
      <c r="B14" s="18" t="s">
        <v>83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50"/>
      <c r="Q14" s="50"/>
      <c r="R14" s="51"/>
    </row>
    <row r="15" spans="1:18" x14ac:dyDescent="0.25">
      <c r="A15" s="17" t="s">
        <v>82</v>
      </c>
      <c r="B15" s="18" t="s">
        <v>84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50"/>
      <c r="Q15" s="50"/>
      <c r="R15" s="51"/>
    </row>
    <row r="16" spans="1:18" x14ac:dyDescent="0.25">
      <c r="A16" s="67">
        <f>A9+2</f>
        <v>42503</v>
      </c>
      <c r="B16" s="68"/>
      <c r="C16" s="77" t="s">
        <v>4</v>
      </c>
      <c r="D16" s="69"/>
      <c r="E16" s="69"/>
      <c r="F16" s="69" t="s">
        <v>5</v>
      </c>
      <c r="G16" s="69"/>
      <c r="H16" s="69"/>
      <c r="I16" s="69" t="s">
        <v>6</v>
      </c>
      <c r="J16" s="69"/>
      <c r="K16" s="69"/>
      <c r="L16" s="52"/>
      <c r="M16" s="69" t="s">
        <v>63</v>
      </c>
      <c r="N16" s="69"/>
      <c r="O16" s="69"/>
      <c r="P16" s="69" t="s">
        <v>3</v>
      </c>
      <c r="Q16" s="69"/>
      <c r="R16" s="70"/>
    </row>
    <row r="17" spans="1:18" x14ac:dyDescent="0.25">
      <c r="A17" s="1" t="s">
        <v>0</v>
      </c>
      <c r="B17" s="14" t="s">
        <v>9</v>
      </c>
      <c r="C17" s="3" t="s">
        <v>10</v>
      </c>
      <c r="D17" s="3" t="s">
        <v>1</v>
      </c>
      <c r="E17" s="4" t="s">
        <v>62</v>
      </c>
      <c r="F17" s="3" t="s">
        <v>10</v>
      </c>
      <c r="G17" s="3" t="s">
        <v>1</v>
      </c>
      <c r="H17" s="4" t="s">
        <v>62</v>
      </c>
      <c r="I17" s="2" t="s">
        <v>10</v>
      </c>
      <c r="J17" s="3" t="s">
        <v>1</v>
      </c>
      <c r="K17" s="4" t="s">
        <v>62</v>
      </c>
      <c r="L17" s="4" t="s">
        <v>62</v>
      </c>
      <c r="M17" s="2" t="s">
        <v>10</v>
      </c>
      <c r="N17" s="3" t="s">
        <v>1</v>
      </c>
      <c r="O17" s="4" t="s">
        <v>62</v>
      </c>
      <c r="P17" s="71"/>
      <c r="Q17" s="71"/>
      <c r="R17" s="72"/>
    </row>
    <row r="18" spans="1:18" x14ac:dyDescent="0.25">
      <c r="A18" s="15" t="s">
        <v>85</v>
      </c>
      <c r="B18" s="16" t="s">
        <v>8</v>
      </c>
      <c r="C18" s="9"/>
      <c r="D18" s="10"/>
      <c r="E18" s="13">
        <f>C18*D18</f>
        <v>0</v>
      </c>
      <c r="F18" s="22"/>
      <c r="G18" s="23"/>
      <c r="H18" s="24">
        <f>F18*G18</f>
        <v>0</v>
      </c>
      <c r="I18" s="31"/>
      <c r="J18" s="32"/>
      <c r="K18" s="33">
        <f>I18*J18</f>
        <v>0</v>
      </c>
      <c r="L18" s="40" t="e">
        <f>#REF!*#REF!</f>
        <v>#REF!</v>
      </c>
      <c r="M18" s="43">
        <f>SUM(I18,F18,C18)</f>
        <v>0</v>
      </c>
      <c r="N18" s="44">
        <f>SUM(J18,G18,D18)</f>
        <v>0</v>
      </c>
      <c r="O18" s="45">
        <f>M18*N18</f>
        <v>0</v>
      </c>
      <c r="P18" s="71"/>
      <c r="Q18" s="71"/>
      <c r="R18" s="72"/>
    </row>
    <row r="19" spans="1:18" x14ac:dyDescent="0.25">
      <c r="A19" s="17" t="s">
        <v>86</v>
      </c>
      <c r="B19" s="18" t="s">
        <v>8</v>
      </c>
      <c r="C19" s="7"/>
      <c r="D19" s="5"/>
      <c r="E19" s="11">
        <f t="shared" ref="E19:E22" si="10">C19*D19</f>
        <v>0</v>
      </c>
      <c r="F19" s="25"/>
      <c r="G19" s="26"/>
      <c r="H19" s="27">
        <f t="shared" ref="H19:H22" si="11">F19*G19</f>
        <v>0</v>
      </c>
      <c r="I19" s="34"/>
      <c r="J19" s="35"/>
      <c r="K19" s="36">
        <f t="shared" ref="K19:K22" si="12">I19*J19</f>
        <v>0</v>
      </c>
      <c r="L19" s="41" t="e">
        <f>#REF!*#REF!</f>
        <v>#REF!</v>
      </c>
      <c r="M19" s="43">
        <f t="shared" ref="M19:N22" si="13">SUM(I19,F19,C19)</f>
        <v>0</v>
      </c>
      <c r="N19" s="44">
        <f t="shared" si="13"/>
        <v>0</v>
      </c>
      <c r="O19" s="45">
        <f t="shared" ref="O19:O22" si="14">M19*N19</f>
        <v>0</v>
      </c>
      <c r="P19" s="71"/>
      <c r="Q19" s="71"/>
      <c r="R19" s="72"/>
    </row>
    <row r="20" spans="1:18" x14ac:dyDescent="0.25">
      <c r="A20" s="17" t="s">
        <v>87</v>
      </c>
      <c r="B20" s="18" t="s">
        <v>8</v>
      </c>
      <c r="C20" s="7"/>
      <c r="D20" s="5"/>
      <c r="E20" s="11">
        <f t="shared" si="10"/>
        <v>0</v>
      </c>
      <c r="F20" s="25"/>
      <c r="G20" s="26"/>
      <c r="H20" s="27">
        <f t="shared" si="11"/>
        <v>0</v>
      </c>
      <c r="I20" s="34"/>
      <c r="J20" s="35"/>
      <c r="K20" s="36">
        <f t="shared" si="12"/>
        <v>0</v>
      </c>
      <c r="L20" s="41" t="e">
        <f>#REF!*#REF!</f>
        <v>#REF!</v>
      </c>
      <c r="M20" s="43">
        <f t="shared" si="13"/>
        <v>0</v>
      </c>
      <c r="N20" s="44">
        <f t="shared" si="13"/>
        <v>0</v>
      </c>
      <c r="O20" s="45">
        <f t="shared" si="14"/>
        <v>0</v>
      </c>
      <c r="P20" s="71"/>
      <c r="Q20" s="71"/>
      <c r="R20" s="72"/>
    </row>
    <row r="21" spans="1:18" x14ac:dyDescent="0.25">
      <c r="A21" s="17" t="s">
        <v>88</v>
      </c>
      <c r="B21" s="18" t="s">
        <v>83</v>
      </c>
      <c r="C21" s="7"/>
      <c r="D21" s="5"/>
      <c r="E21" s="11">
        <f t="shared" si="10"/>
        <v>0</v>
      </c>
      <c r="F21" s="25"/>
      <c r="G21" s="26"/>
      <c r="H21" s="27">
        <f t="shared" si="11"/>
        <v>0</v>
      </c>
      <c r="I21" s="34"/>
      <c r="J21" s="35"/>
      <c r="K21" s="36">
        <f t="shared" si="12"/>
        <v>0</v>
      </c>
      <c r="L21" s="41" t="e">
        <f>#REF!*#REF!</f>
        <v>#REF!</v>
      </c>
      <c r="M21" s="43">
        <f t="shared" si="13"/>
        <v>0</v>
      </c>
      <c r="N21" s="44">
        <f t="shared" si="13"/>
        <v>0</v>
      </c>
      <c r="O21" s="45">
        <f t="shared" si="14"/>
        <v>0</v>
      </c>
      <c r="P21" s="71"/>
      <c r="Q21" s="71"/>
      <c r="R21" s="72"/>
    </row>
    <row r="22" spans="1:18" x14ac:dyDescent="0.25">
      <c r="A22" s="78" t="s">
        <v>89</v>
      </c>
      <c r="B22" s="79" t="s">
        <v>84</v>
      </c>
      <c r="C22" s="8"/>
      <c r="D22" s="6"/>
      <c r="E22" s="12">
        <f t="shared" si="10"/>
        <v>0</v>
      </c>
      <c r="F22" s="28"/>
      <c r="G22" s="29"/>
      <c r="H22" s="30">
        <f t="shared" si="11"/>
        <v>0</v>
      </c>
      <c r="I22" s="37"/>
      <c r="J22" s="38"/>
      <c r="K22" s="39">
        <f t="shared" si="12"/>
        <v>0</v>
      </c>
      <c r="L22" s="42" t="e">
        <f>#REF!*#REF!</f>
        <v>#REF!</v>
      </c>
      <c r="M22" s="53">
        <f t="shared" si="13"/>
        <v>0</v>
      </c>
      <c r="N22" s="54">
        <f t="shared" si="13"/>
        <v>0</v>
      </c>
      <c r="O22" s="55">
        <f t="shared" si="14"/>
        <v>0</v>
      </c>
      <c r="P22" s="73"/>
      <c r="Q22" s="73"/>
      <c r="R22" s="74"/>
    </row>
  </sheetData>
  <mergeCells count="22">
    <mergeCell ref="P9:R9"/>
    <mergeCell ref="P10:R13"/>
    <mergeCell ref="A16:B16"/>
    <mergeCell ref="P3:R6"/>
    <mergeCell ref="C1:R1"/>
    <mergeCell ref="A2:B2"/>
    <mergeCell ref="C2:E2"/>
    <mergeCell ref="F2:H2"/>
    <mergeCell ref="I2:K2"/>
    <mergeCell ref="M2:O2"/>
    <mergeCell ref="P2:R2"/>
    <mergeCell ref="A9:B9"/>
    <mergeCell ref="C9:E9"/>
    <mergeCell ref="F9:H9"/>
    <mergeCell ref="I9:K9"/>
    <mergeCell ref="M9:O9"/>
    <mergeCell ref="P17:R22"/>
    <mergeCell ref="C16:E16"/>
    <mergeCell ref="F16:H16"/>
    <mergeCell ref="I16:K16"/>
    <mergeCell ref="M16:O16"/>
    <mergeCell ref="P16:R16"/>
  </mergeCells>
  <pageMargins left="0.7" right="0.7" top="0.75" bottom="0.75" header="0.3" footer="0.3"/>
  <pageSetup scale="4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selection activeCell="A2" sqref="A2:R22"/>
    </sheetView>
  </sheetViews>
  <sheetFormatPr defaultRowHeight="15" x14ac:dyDescent="0.25"/>
  <cols>
    <col min="1" max="1" width="24.7109375" bestFit="1" customWidth="1"/>
    <col min="2" max="2" width="10.28515625" customWidth="1"/>
    <col min="3" max="3" width="4.42578125" bestFit="1" customWidth="1"/>
    <col min="4" max="4" width="7.42578125" bestFit="1" customWidth="1"/>
    <col min="5" max="5" width="5.42578125" hidden="1" customWidth="1"/>
    <col min="6" max="6" width="4.42578125" bestFit="1" customWidth="1"/>
    <col min="7" max="7" width="7.42578125" bestFit="1" customWidth="1"/>
    <col min="8" max="8" width="5.42578125" hidden="1" customWidth="1"/>
    <col min="9" max="9" width="4.42578125" bestFit="1" customWidth="1"/>
    <col min="10" max="10" width="7.42578125" bestFit="1" customWidth="1"/>
    <col min="11" max="12" width="5.42578125" hidden="1" customWidth="1"/>
    <col min="13" max="13" width="4.85546875" bestFit="1" customWidth="1"/>
    <col min="14" max="14" width="7.85546875" bestFit="1" customWidth="1"/>
    <col min="15" max="15" width="6" bestFit="1" customWidth="1"/>
  </cols>
  <sheetData>
    <row r="1" spans="1:18" ht="21" x14ac:dyDescent="0.35">
      <c r="A1" s="20" t="s">
        <v>64</v>
      </c>
      <c r="B1" s="21">
        <f>Week8!B1+7</f>
        <v>42506</v>
      </c>
      <c r="C1" s="75" t="s">
        <v>71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8" x14ac:dyDescent="0.25">
      <c r="A2" s="67">
        <f>B1</f>
        <v>42506</v>
      </c>
      <c r="B2" s="68"/>
      <c r="C2" s="77" t="s">
        <v>4</v>
      </c>
      <c r="D2" s="69"/>
      <c r="E2" s="69"/>
      <c r="F2" s="69" t="s">
        <v>5</v>
      </c>
      <c r="G2" s="69"/>
      <c r="H2" s="69"/>
      <c r="I2" s="69" t="s">
        <v>6</v>
      </c>
      <c r="J2" s="69"/>
      <c r="K2" s="69"/>
      <c r="L2" s="52"/>
      <c r="M2" s="69" t="s">
        <v>63</v>
      </c>
      <c r="N2" s="69"/>
      <c r="O2" s="69"/>
      <c r="P2" s="69" t="s">
        <v>3</v>
      </c>
      <c r="Q2" s="69"/>
      <c r="R2" s="70"/>
    </row>
    <row r="3" spans="1:18" ht="15" customHeight="1" x14ac:dyDescent="0.25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1"/>
      <c r="Q3" s="71"/>
      <c r="R3" s="72"/>
    </row>
    <row r="4" spans="1:18" x14ac:dyDescent="0.25">
      <c r="A4" s="15" t="s">
        <v>7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1"/>
      <c r="Q4" s="71"/>
      <c r="R4" s="72"/>
    </row>
    <row r="5" spans="1:18" x14ac:dyDescent="0.25">
      <c r="A5" s="17" t="s">
        <v>80</v>
      </c>
      <c r="B5" s="18" t="s">
        <v>8</v>
      </c>
      <c r="C5" s="7"/>
      <c r="D5" s="5"/>
      <c r="E5" s="11">
        <f t="shared" ref="E5:E8" si="0">C5*D5</f>
        <v>0</v>
      </c>
      <c r="F5" s="25"/>
      <c r="G5" s="26"/>
      <c r="H5" s="27">
        <f t="shared" ref="H5:H8" si="1">F5*G5</f>
        <v>0</v>
      </c>
      <c r="I5" s="34"/>
      <c r="J5" s="35"/>
      <c r="K5" s="36">
        <f t="shared" ref="K5:K8" si="2">I5*J5</f>
        <v>0</v>
      </c>
      <c r="L5" s="41" t="e">
        <f>#REF!*#REF!</f>
        <v>#REF!</v>
      </c>
      <c r="M5" s="43">
        <f t="shared" ref="M5:N8" si="3">SUM(I5,F5,C5)</f>
        <v>0</v>
      </c>
      <c r="N5" s="44">
        <f t="shared" si="3"/>
        <v>0</v>
      </c>
      <c r="O5" s="45">
        <f t="shared" ref="O5:O8" si="4">M5*N5</f>
        <v>0</v>
      </c>
      <c r="P5" s="71"/>
      <c r="Q5" s="71"/>
      <c r="R5" s="72"/>
    </row>
    <row r="6" spans="1:18" x14ac:dyDescent="0.25">
      <c r="A6" s="17" t="s">
        <v>79</v>
      </c>
      <c r="B6" s="18" t="s">
        <v>8</v>
      </c>
      <c r="C6" s="7"/>
      <c r="D6" s="5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1"/>
      <c r="Q6" s="71"/>
      <c r="R6" s="72"/>
    </row>
    <row r="7" spans="1:18" x14ac:dyDescent="0.25">
      <c r="A7" s="17" t="s">
        <v>81</v>
      </c>
      <c r="B7" s="18" t="s">
        <v>83</v>
      </c>
      <c r="C7" s="7"/>
      <c r="D7" s="5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50"/>
      <c r="Q7" s="50"/>
      <c r="R7" s="51"/>
    </row>
    <row r="8" spans="1:18" x14ac:dyDescent="0.25">
      <c r="A8" s="17" t="s">
        <v>82</v>
      </c>
      <c r="B8" s="18" t="s">
        <v>84</v>
      </c>
      <c r="C8" s="7"/>
      <c r="D8" s="5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50"/>
      <c r="Q8" s="50"/>
      <c r="R8" s="51"/>
    </row>
    <row r="9" spans="1:18" x14ac:dyDescent="0.25">
      <c r="A9" s="67">
        <f>A2+2</f>
        <v>42508</v>
      </c>
      <c r="B9" s="68"/>
      <c r="C9" s="77" t="s">
        <v>4</v>
      </c>
      <c r="D9" s="69"/>
      <c r="E9" s="69"/>
      <c r="F9" s="69" t="s">
        <v>5</v>
      </c>
      <c r="G9" s="69"/>
      <c r="H9" s="69"/>
      <c r="I9" s="69" t="s">
        <v>6</v>
      </c>
      <c r="J9" s="69"/>
      <c r="K9" s="69"/>
      <c r="L9" s="52"/>
      <c r="M9" s="69" t="s">
        <v>63</v>
      </c>
      <c r="N9" s="69"/>
      <c r="O9" s="69"/>
      <c r="P9" s="69" t="s">
        <v>3</v>
      </c>
      <c r="Q9" s="69"/>
      <c r="R9" s="70"/>
    </row>
    <row r="10" spans="1:18" x14ac:dyDescent="0.25">
      <c r="A10" s="1" t="s">
        <v>0</v>
      </c>
      <c r="B10" s="14" t="s">
        <v>9</v>
      </c>
      <c r="C10" s="3" t="s">
        <v>10</v>
      </c>
      <c r="D10" s="3" t="s">
        <v>1</v>
      </c>
      <c r="E10" s="4" t="s">
        <v>62</v>
      </c>
      <c r="F10" s="3" t="s">
        <v>10</v>
      </c>
      <c r="G10" s="3" t="s">
        <v>1</v>
      </c>
      <c r="H10" s="4" t="s">
        <v>62</v>
      </c>
      <c r="I10" s="2" t="s">
        <v>10</v>
      </c>
      <c r="J10" s="3" t="s">
        <v>1</v>
      </c>
      <c r="K10" s="4" t="s">
        <v>2</v>
      </c>
      <c r="L10" s="4" t="s">
        <v>62</v>
      </c>
      <c r="M10" s="2" t="s">
        <v>10</v>
      </c>
      <c r="N10" s="3" t="s">
        <v>1</v>
      </c>
      <c r="O10" s="4" t="s">
        <v>62</v>
      </c>
      <c r="P10" s="71"/>
      <c r="Q10" s="71"/>
      <c r="R10" s="72"/>
    </row>
    <row r="11" spans="1:18" x14ac:dyDescent="0.25">
      <c r="A11" s="15" t="s">
        <v>85</v>
      </c>
      <c r="B11" s="16" t="s">
        <v>8</v>
      </c>
      <c r="C11" s="9"/>
      <c r="D11" s="10"/>
      <c r="E11" s="13">
        <f>C11*D11</f>
        <v>0</v>
      </c>
      <c r="F11" s="22"/>
      <c r="G11" s="23"/>
      <c r="H11" s="24">
        <f>F11*G11</f>
        <v>0</v>
      </c>
      <c r="I11" s="31"/>
      <c r="J11" s="32"/>
      <c r="K11" s="33">
        <f>I11*J11</f>
        <v>0</v>
      </c>
      <c r="L11" s="40" t="e">
        <f>#REF!*#REF!</f>
        <v>#REF!</v>
      </c>
      <c r="M11" s="43">
        <f>SUM(I11,F11,C11)</f>
        <v>0</v>
      </c>
      <c r="N11" s="44">
        <f>SUM(J11,G11,D11)</f>
        <v>0</v>
      </c>
      <c r="O11" s="45">
        <f>M11*N11</f>
        <v>0</v>
      </c>
      <c r="P11" s="71"/>
      <c r="Q11" s="71"/>
      <c r="R11" s="72"/>
    </row>
    <row r="12" spans="1:18" x14ac:dyDescent="0.25">
      <c r="A12" s="17" t="s">
        <v>86</v>
      </c>
      <c r="B12" s="18" t="s">
        <v>8</v>
      </c>
      <c r="C12" s="7"/>
      <c r="D12" s="5"/>
      <c r="E12" s="11">
        <f t="shared" ref="E12:E15" si="5">C12*D12</f>
        <v>0</v>
      </c>
      <c r="F12" s="25"/>
      <c r="G12" s="26"/>
      <c r="H12" s="27">
        <f t="shared" ref="H12:H15" si="6">F12*G12</f>
        <v>0</v>
      </c>
      <c r="I12" s="34"/>
      <c r="J12" s="35"/>
      <c r="K12" s="36">
        <f t="shared" ref="K12:K15" si="7">I12*J12</f>
        <v>0</v>
      </c>
      <c r="L12" s="41" t="e">
        <f>#REF!*#REF!</f>
        <v>#REF!</v>
      </c>
      <c r="M12" s="43">
        <f t="shared" ref="M12:N15" si="8">SUM(I12,F12,C12)</f>
        <v>0</v>
      </c>
      <c r="N12" s="44">
        <f t="shared" si="8"/>
        <v>0</v>
      </c>
      <c r="O12" s="45">
        <f t="shared" ref="O12:O15" si="9">M12*N12</f>
        <v>0</v>
      </c>
      <c r="P12" s="71"/>
      <c r="Q12" s="71"/>
      <c r="R12" s="72"/>
    </row>
    <row r="13" spans="1:18" x14ac:dyDescent="0.25">
      <c r="A13" s="17" t="s">
        <v>87</v>
      </c>
      <c r="B13" s="18" t="s">
        <v>8</v>
      </c>
      <c r="C13" s="7"/>
      <c r="D13" s="5"/>
      <c r="E13" s="11">
        <f t="shared" si="5"/>
        <v>0</v>
      </c>
      <c r="F13" s="25"/>
      <c r="G13" s="26"/>
      <c r="H13" s="27">
        <f t="shared" si="6"/>
        <v>0</v>
      </c>
      <c r="I13" s="34"/>
      <c r="J13" s="35"/>
      <c r="K13" s="36">
        <f t="shared" si="7"/>
        <v>0</v>
      </c>
      <c r="L13" s="41" t="e">
        <f>#REF!*#REF!</f>
        <v>#REF!</v>
      </c>
      <c r="M13" s="43">
        <f t="shared" si="8"/>
        <v>0</v>
      </c>
      <c r="N13" s="44">
        <f t="shared" si="8"/>
        <v>0</v>
      </c>
      <c r="O13" s="45">
        <f t="shared" si="9"/>
        <v>0</v>
      </c>
      <c r="P13" s="71"/>
      <c r="Q13" s="71"/>
      <c r="R13" s="72"/>
    </row>
    <row r="14" spans="1:18" x14ac:dyDescent="0.25">
      <c r="A14" s="17" t="s">
        <v>88</v>
      </c>
      <c r="B14" s="18" t="s">
        <v>83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50"/>
      <c r="Q14" s="50"/>
      <c r="R14" s="51"/>
    </row>
    <row r="15" spans="1:18" x14ac:dyDescent="0.25">
      <c r="A15" s="17" t="s">
        <v>89</v>
      </c>
      <c r="B15" s="18" t="s">
        <v>84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50"/>
      <c r="Q15" s="50"/>
      <c r="R15" s="51"/>
    </row>
    <row r="16" spans="1:18" x14ac:dyDescent="0.25">
      <c r="A16" s="67">
        <f>A9+2</f>
        <v>42510</v>
      </c>
      <c r="B16" s="68"/>
      <c r="C16" s="77" t="s">
        <v>4</v>
      </c>
      <c r="D16" s="69"/>
      <c r="E16" s="69"/>
      <c r="F16" s="69" t="s">
        <v>5</v>
      </c>
      <c r="G16" s="69"/>
      <c r="H16" s="69"/>
      <c r="I16" s="69" t="s">
        <v>6</v>
      </c>
      <c r="J16" s="69"/>
      <c r="K16" s="69"/>
      <c r="L16" s="52"/>
      <c r="M16" s="69" t="s">
        <v>63</v>
      </c>
      <c r="N16" s="69"/>
      <c r="O16" s="69"/>
      <c r="P16" s="69" t="s">
        <v>3</v>
      </c>
      <c r="Q16" s="69"/>
      <c r="R16" s="70"/>
    </row>
    <row r="17" spans="1:18" x14ac:dyDescent="0.25">
      <c r="A17" s="1" t="s">
        <v>0</v>
      </c>
      <c r="B17" s="14" t="s">
        <v>9</v>
      </c>
      <c r="C17" s="3" t="s">
        <v>10</v>
      </c>
      <c r="D17" s="3" t="s">
        <v>1</v>
      </c>
      <c r="E17" s="4" t="s">
        <v>62</v>
      </c>
      <c r="F17" s="3" t="s">
        <v>10</v>
      </c>
      <c r="G17" s="3" t="s">
        <v>1</v>
      </c>
      <c r="H17" s="4" t="s">
        <v>62</v>
      </c>
      <c r="I17" s="2" t="s">
        <v>10</v>
      </c>
      <c r="J17" s="3" t="s">
        <v>1</v>
      </c>
      <c r="K17" s="4" t="s">
        <v>62</v>
      </c>
      <c r="L17" s="4" t="s">
        <v>62</v>
      </c>
      <c r="M17" s="2" t="s">
        <v>10</v>
      </c>
      <c r="N17" s="3" t="s">
        <v>1</v>
      </c>
      <c r="O17" s="4" t="s">
        <v>62</v>
      </c>
      <c r="P17" s="71"/>
      <c r="Q17" s="71"/>
      <c r="R17" s="72"/>
    </row>
    <row r="18" spans="1:18" x14ac:dyDescent="0.25">
      <c r="A18" s="15" t="s">
        <v>7</v>
      </c>
      <c r="B18" s="16" t="s">
        <v>8</v>
      </c>
      <c r="C18" s="9"/>
      <c r="D18" s="10"/>
      <c r="E18" s="13">
        <f>C18*D18</f>
        <v>0</v>
      </c>
      <c r="F18" s="22"/>
      <c r="G18" s="23"/>
      <c r="H18" s="24">
        <f>F18*G18</f>
        <v>0</v>
      </c>
      <c r="I18" s="31"/>
      <c r="J18" s="32"/>
      <c r="K18" s="33">
        <f>I18*J18</f>
        <v>0</v>
      </c>
      <c r="L18" s="40" t="e">
        <f>#REF!*#REF!</f>
        <v>#REF!</v>
      </c>
      <c r="M18" s="43">
        <f>SUM(I18,F18,C18)</f>
        <v>0</v>
      </c>
      <c r="N18" s="44">
        <f>SUM(J18,G18,D18)</f>
        <v>0</v>
      </c>
      <c r="O18" s="45">
        <f>M18*N18</f>
        <v>0</v>
      </c>
      <c r="P18" s="71"/>
      <c r="Q18" s="71"/>
      <c r="R18" s="72"/>
    </row>
    <row r="19" spans="1:18" x14ac:dyDescent="0.25">
      <c r="A19" s="17" t="s">
        <v>80</v>
      </c>
      <c r="B19" s="18" t="s">
        <v>8</v>
      </c>
      <c r="C19" s="7"/>
      <c r="D19" s="5"/>
      <c r="E19" s="11">
        <f t="shared" ref="E19:E22" si="10">C19*D19</f>
        <v>0</v>
      </c>
      <c r="F19" s="25"/>
      <c r="G19" s="26"/>
      <c r="H19" s="27">
        <f t="shared" ref="H19:H22" si="11">F19*G19</f>
        <v>0</v>
      </c>
      <c r="I19" s="34"/>
      <c r="J19" s="35"/>
      <c r="K19" s="36">
        <f t="shared" ref="K19:K22" si="12">I19*J19</f>
        <v>0</v>
      </c>
      <c r="L19" s="41" t="e">
        <f>#REF!*#REF!</f>
        <v>#REF!</v>
      </c>
      <c r="M19" s="43">
        <f t="shared" ref="M19:N22" si="13">SUM(I19,F19,C19)</f>
        <v>0</v>
      </c>
      <c r="N19" s="44">
        <f t="shared" si="13"/>
        <v>0</v>
      </c>
      <c r="O19" s="45">
        <f t="shared" ref="O19:O22" si="14">M19*N19</f>
        <v>0</v>
      </c>
      <c r="P19" s="71"/>
      <c r="Q19" s="71"/>
      <c r="R19" s="72"/>
    </row>
    <row r="20" spans="1:18" x14ac:dyDescent="0.25">
      <c r="A20" s="17" t="s">
        <v>79</v>
      </c>
      <c r="B20" s="18" t="s">
        <v>8</v>
      </c>
      <c r="C20" s="7"/>
      <c r="D20" s="5"/>
      <c r="E20" s="11">
        <f t="shared" si="10"/>
        <v>0</v>
      </c>
      <c r="F20" s="25"/>
      <c r="G20" s="26"/>
      <c r="H20" s="27">
        <f t="shared" si="11"/>
        <v>0</v>
      </c>
      <c r="I20" s="34"/>
      <c r="J20" s="35"/>
      <c r="K20" s="36">
        <f t="shared" si="12"/>
        <v>0</v>
      </c>
      <c r="L20" s="41" t="e">
        <f>#REF!*#REF!</f>
        <v>#REF!</v>
      </c>
      <c r="M20" s="43">
        <f t="shared" si="13"/>
        <v>0</v>
      </c>
      <c r="N20" s="44">
        <f t="shared" si="13"/>
        <v>0</v>
      </c>
      <c r="O20" s="45">
        <f t="shared" si="14"/>
        <v>0</v>
      </c>
      <c r="P20" s="71"/>
      <c r="Q20" s="71"/>
      <c r="R20" s="72"/>
    </row>
    <row r="21" spans="1:18" x14ac:dyDescent="0.25">
      <c r="A21" s="17" t="s">
        <v>81</v>
      </c>
      <c r="B21" s="18" t="s">
        <v>83</v>
      </c>
      <c r="C21" s="7"/>
      <c r="D21" s="5"/>
      <c r="E21" s="11">
        <f t="shared" si="10"/>
        <v>0</v>
      </c>
      <c r="F21" s="25"/>
      <c r="G21" s="26"/>
      <c r="H21" s="27">
        <f t="shared" si="11"/>
        <v>0</v>
      </c>
      <c r="I21" s="34"/>
      <c r="J21" s="35"/>
      <c r="K21" s="36">
        <f t="shared" si="12"/>
        <v>0</v>
      </c>
      <c r="L21" s="41" t="e">
        <f>#REF!*#REF!</f>
        <v>#REF!</v>
      </c>
      <c r="M21" s="43">
        <f t="shared" si="13"/>
        <v>0</v>
      </c>
      <c r="N21" s="44">
        <f t="shared" si="13"/>
        <v>0</v>
      </c>
      <c r="O21" s="45">
        <f t="shared" si="14"/>
        <v>0</v>
      </c>
      <c r="P21" s="71"/>
      <c r="Q21" s="71"/>
      <c r="R21" s="72"/>
    </row>
    <row r="22" spans="1:18" x14ac:dyDescent="0.25">
      <c r="A22" s="78" t="s">
        <v>82</v>
      </c>
      <c r="B22" s="79" t="s">
        <v>84</v>
      </c>
      <c r="C22" s="8"/>
      <c r="D22" s="6"/>
      <c r="E22" s="12">
        <f t="shared" si="10"/>
        <v>0</v>
      </c>
      <c r="F22" s="28"/>
      <c r="G22" s="29"/>
      <c r="H22" s="30">
        <f t="shared" si="11"/>
        <v>0</v>
      </c>
      <c r="I22" s="37"/>
      <c r="J22" s="38"/>
      <c r="K22" s="39">
        <f t="shared" si="12"/>
        <v>0</v>
      </c>
      <c r="L22" s="42" t="e">
        <f>#REF!*#REF!</f>
        <v>#REF!</v>
      </c>
      <c r="M22" s="53">
        <f t="shared" si="13"/>
        <v>0</v>
      </c>
      <c r="N22" s="54">
        <f t="shared" si="13"/>
        <v>0</v>
      </c>
      <c r="O22" s="55">
        <f t="shared" si="14"/>
        <v>0</v>
      </c>
      <c r="P22" s="73"/>
      <c r="Q22" s="73"/>
      <c r="R22" s="74"/>
    </row>
  </sheetData>
  <mergeCells count="22">
    <mergeCell ref="P9:R9"/>
    <mergeCell ref="P10:R13"/>
    <mergeCell ref="A16:B16"/>
    <mergeCell ref="P3:R6"/>
    <mergeCell ref="C1:R1"/>
    <mergeCell ref="A2:B2"/>
    <mergeCell ref="C2:E2"/>
    <mergeCell ref="F2:H2"/>
    <mergeCell ref="I2:K2"/>
    <mergeCell ref="M2:O2"/>
    <mergeCell ref="P2:R2"/>
    <mergeCell ref="A9:B9"/>
    <mergeCell ref="C9:E9"/>
    <mergeCell ref="F9:H9"/>
    <mergeCell ref="I9:K9"/>
    <mergeCell ref="M9:O9"/>
    <mergeCell ref="P17:R22"/>
    <mergeCell ref="C16:E16"/>
    <mergeCell ref="F16:H16"/>
    <mergeCell ref="I16:K16"/>
    <mergeCell ref="M16:O16"/>
    <mergeCell ref="P16:R16"/>
  </mergeCells>
  <pageMargins left="0.7" right="0.7" top="0.75" bottom="0.75" header="0.3" footer="0.3"/>
  <pageSetup scale="4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selection activeCell="A2" sqref="A2:R22"/>
    </sheetView>
  </sheetViews>
  <sheetFormatPr defaultRowHeight="15" x14ac:dyDescent="0.25"/>
  <cols>
    <col min="1" max="1" width="24.7109375" bestFit="1" customWidth="1"/>
    <col min="2" max="2" width="10.28515625" customWidth="1"/>
    <col min="3" max="3" width="4.42578125" bestFit="1" customWidth="1"/>
    <col min="4" max="4" width="7.42578125" bestFit="1" customWidth="1"/>
    <col min="5" max="5" width="5.42578125" hidden="1" customWidth="1"/>
    <col min="6" max="6" width="4.42578125" bestFit="1" customWidth="1"/>
    <col min="7" max="7" width="7.42578125" bestFit="1" customWidth="1"/>
    <col min="8" max="8" width="5.42578125" hidden="1" customWidth="1"/>
    <col min="9" max="9" width="4.42578125" bestFit="1" customWidth="1"/>
    <col min="10" max="10" width="7.42578125" bestFit="1" customWidth="1"/>
    <col min="11" max="12" width="5.42578125" hidden="1" customWidth="1"/>
    <col min="13" max="13" width="4.85546875" bestFit="1" customWidth="1"/>
    <col min="14" max="14" width="7.85546875" bestFit="1" customWidth="1"/>
    <col min="15" max="15" width="6" bestFit="1" customWidth="1"/>
  </cols>
  <sheetData>
    <row r="1" spans="1:18" ht="21" x14ac:dyDescent="0.35">
      <c r="A1" s="20" t="s">
        <v>64</v>
      </c>
      <c r="B1" s="21">
        <f>Week9!B1+7</f>
        <v>42513</v>
      </c>
      <c r="C1" s="75" t="s">
        <v>72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8" x14ac:dyDescent="0.25">
      <c r="A2" s="67">
        <f>B1</f>
        <v>42513</v>
      </c>
      <c r="B2" s="68"/>
      <c r="C2" s="77" t="s">
        <v>4</v>
      </c>
      <c r="D2" s="69"/>
      <c r="E2" s="69"/>
      <c r="F2" s="69" t="s">
        <v>5</v>
      </c>
      <c r="G2" s="69"/>
      <c r="H2" s="69"/>
      <c r="I2" s="69" t="s">
        <v>6</v>
      </c>
      <c r="J2" s="69"/>
      <c r="K2" s="69"/>
      <c r="L2" s="52"/>
      <c r="M2" s="69" t="s">
        <v>63</v>
      </c>
      <c r="N2" s="69"/>
      <c r="O2" s="69"/>
      <c r="P2" s="69" t="s">
        <v>3</v>
      </c>
      <c r="Q2" s="69"/>
      <c r="R2" s="70"/>
    </row>
    <row r="3" spans="1:18" ht="15" customHeight="1" x14ac:dyDescent="0.25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1"/>
      <c r="Q3" s="71"/>
      <c r="R3" s="72"/>
    </row>
    <row r="4" spans="1:18" x14ac:dyDescent="0.25">
      <c r="A4" s="15" t="s">
        <v>85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1"/>
      <c r="Q4" s="71"/>
      <c r="R4" s="72"/>
    </row>
    <row r="5" spans="1:18" x14ac:dyDescent="0.25">
      <c r="A5" s="17" t="s">
        <v>86</v>
      </c>
      <c r="B5" s="18" t="s">
        <v>8</v>
      </c>
      <c r="C5" s="7"/>
      <c r="D5" s="5"/>
      <c r="E5" s="11">
        <f t="shared" ref="E5:E8" si="0">C5*D5</f>
        <v>0</v>
      </c>
      <c r="F5" s="25"/>
      <c r="G5" s="26"/>
      <c r="H5" s="27">
        <f t="shared" ref="H5:H8" si="1">F5*G5</f>
        <v>0</v>
      </c>
      <c r="I5" s="34"/>
      <c r="J5" s="35"/>
      <c r="K5" s="36">
        <f t="shared" ref="K5:K8" si="2">I5*J5</f>
        <v>0</v>
      </c>
      <c r="L5" s="41" t="e">
        <f>#REF!*#REF!</f>
        <v>#REF!</v>
      </c>
      <c r="M5" s="43">
        <f t="shared" ref="M5:N8" si="3">SUM(I5,F5,C5)</f>
        <v>0</v>
      </c>
      <c r="N5" s="44">
        <f t="shared" si="3"/>
        <v>0</v>
      </c>
      <c r="O5" s="45">
        <f t="shared" ref="O5:O8" si="4">M5*N5</f>
        <v>0</v>
      </c>
      <c r="P5" s="71"/>
      <c r="Q5" s="71"/>
      <c r="R5" s="72"/>
    </row>
    <row r="6" spans="1:18" x14ac:dyDescent="0.25">
      <c r="A6" s="17" t="s">
        <v>87</v>
      </c>
      <c r="B6" s="18" t="s">
        <v>8</v>
      </c>
      <c r="C6" s="7"/>
      <c r="D6" s="5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1"/>
      <c r="Q6" s="71"/>
      <c r="R6" s="72"/>
    </row>
    <row r="7" spans="1:18" x14ac:dyDescent="0.25">
      <c r="A7" s="17" t="s">
        <v>88</v>
      </c>
      <c r="B7" s="18" t="s">
        <v>83</v>
      </c>
      <c r="C7" s="7"/>
      <c r="D7" s="5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50"/>
      <c r="Q7" s="50"/>
      <c r="R7" s="51"/>
    </row>
    <row r="8" spans="1:18" x14ac:dyDescent="0.25">
      <c r="A8" s="17" t="s">
        <v>89</v>
      </c>
      <c r="B8" s="18" t="s">
        <v>84</v>
      </c>
      <c r="C8" s="7"/>
      <c r="D8" s="5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50"/>
      <c r="Q8" s="50"/>
      <c r="R8" s="51"/>
    </row>
    <row r="9" spans="1:18" x14ac:dyDescent="0.25">
      <c r="A9" s="67">
        <f>A2+2</f>
        <v>42515</v>
      </c>
      <c r="B9" s="68"/>
      <c r="C9" s="77" t="s">
        <v>4</v>
      </c>
      <c r="D9" s="69"/>
      <c r="E9" s="69"/>
      <c r="F9" s="69" t="s">
        <v>5</v>
      </c>
      <c r="G9" s="69"/>
      <c r="H9" s="69"/>
      <c r="I9" s="69" t="s">
        <v>6</v>
      </c>
      <c r="J9" s="69"/>
      <c r="K9" s="69"/>
      <c r="L9" s="52"/>
      <c r="M9" s="69" t="s">
        <v>63</v>
      </c>
      <c r="N9" s="69"/>
      <c r="O9" s="69"/>
      <c r="P9" s="69" t="s">
        <v>3</v>
      </c>
      <c r="Q9" s="69"/>
      <c r="R9" s="70"/>
    </row>
    <row r="10" spans="1:18" x14ac:dyDescent="0.25">
      <c r="A10" s="1" t="s">
        <v>0</v>
      </c>
      <c r="B10" s="14" t="s">
        <v>9</v>
      </c>
      <c r="C10" s="3" t="s">
        <v>10</v>
      </c>
      <c r="D10" s="3" t="s">
        <v>1</v>
      </c>
      <c r="E10" s="4" t="s">
        <v>62</v>
      </c>
      <c r="F10" s="3" t="s">
        <v>10</v>
      </c>
      <c r="G10" s="3" t="s">
        <v>1</v>
      </c>
      <c r="H10" s="4" t="s">
        <v>62</v>
      </c>
      <c r="I10" s="2" t="s">
        <v>10</v>
      </c>
      <c r="J10" s="3" t="s">
        <v>1</v>
      </c>
      <c r="K10" s="4" t="s">
        <v>2</v>
      </c>
      <c r="L10" s="4" t="s">
        <v>62</v>
      </c>
      <c r="M10" s="2" t="s">
        <v>10</v>
      </c>
      <c r="N10" s="3" t="s">
        <v>1</v>
      </c>
      <c r="O10" s="4" t="s">
        <v>62</v>
      </c>
      <c r="P10" s="71"/>
      <c r="Q10" s="71"/>
      <c r="R10" s="72"/>
    </row>
    <row r="11" spans="1:18" x14ac:dyDescent="0.25">
      <c r="A11" s="15" t="s">
        <v>7</v>
      </c>
      <c r="B11" s="16" t="s">
        <v>8</v>
      </c>
      <c r="C11" s="9"/>
      <c r="D11" s="10"/>
      <c r="E11" s="13">
        <f>C11*D11</f>
        <v>0</v>
      </c>
      <c r="F11" s="22"/>
      <c r="G11" s="23"/>
      <c r="H11" s="24">
        <f>F11*G11</f>
        <v>0</v>
      </c>
      <c r="I11" s="31"/>
      <c r="J11" s="32"/>
      <c r="K11" s="33">
        <f>I11*J11</f>
        <v>0</v>
      </c>
      <c r="L11" s="40" t="e">
        <f>#REF!*#REF!</f>
        <v>#REF!</v>
      </c>
      <c r="M11" s="43">
        <f>SUM(I11,F11,C11)</f>
        <v>0</v>
      </c>
      <c r="N11" s="44">
        <f>SUM(J11,G11,D11)</f>
        <v>0</v>
      </c>
      <c r="O11" s="45">
        <f>M11*N11</f>
        <v>0</v>
      </c>
      <c r="P11" s="71"/>
      <c r="Q11" s="71"/>
      <c r="R11" s="72"/>
    </row>
    <row r="12" spans="1:18" x14ac:dyDescent="0.25">
      <c r="A12" s="17" t="s">
        <v>80</v>
      </c>
      <c r="B12" s="18" t="s">
        <v>8</v>
      </c>
      <c r="C12" s="7"/>
      <c r="D12" s="5"/>
      <c r="E12" s="11">
        <f t="shared" ref="E12:E15" si="5">C12*D12</f>
        <v>0</v>
      </c>
      <c r="F12" s="25"/>
      <c r="G12" s="26"/>
      <c r="H12" s="27">
        <f t="shared" ref="H12:H15" si="6">F12*G12</f>
        <v>0</v>
      </c>
      <c r="I12" s="34"/>
      <c r="J12" s="35"/>
      <c r="K12" s="36">
        <f t="shared" ref="K12:K15" si="7">I12*J12</f>
        <v>0</v>
      </c>
      <c r="L12" s="41" t="e">
        <f>#REF!*#REF!</f>
        <v>#REF!</v>
      </c>
      <c r="M12" s="43">
        <f t="shared" ref="M12:N15" si="8">SUM(I12,F12,C12)</f>
        <v>0</v>
      </c>
      <c r="N12" s="44">
        <f t="shared" si="8"/>
        <v>0</v>
      </c>
      <c r="O12" s="45">
        <f t="shared" ref="O12:O15" si="9">M12*N12</f>
        <v>0</v>
      </c>
      <c r="P12" s="71"/>
      <c r="Q12" s="71"/>
      <c r="R12" s="72"/>
    </row>
    <row r="13" spans="1:18" x14ac:dyDescent="0.25">
      <c r="A13" s="17" t="s">
        <v>79</v>
      </c>
      <c r="B13" s="18" t="s">
        <v>8</v>
      </c>
      <c r="C13" s="7"/>
      <c r="D13" s="5"/>
      <c r="E13" s="11">
        <f t="shared" si="5"/>
        <v>0</v>
      </c>
      <c r="F13" s="25"/>
      <c r="G13" s="26"/>
      <c r="H13" s="27">
        <f t="shared" si="6"/>
        <v>0</v>
      </c>
      <c r="I13" s="34"/>
      <c r="J13" s="35"/>
      <c r="K13" s="36">
        <f t="shared" si="7"/>
        <v>0</v>
      </c>
      <c r="L13" s="41" t="e">
        <f>#REF!*#REF!</f>
        <v>#REF!</v>
      </c>
      <c r="M13" s="43">
        <f t="shared" si="8"/>
        <v>0</v>
      </c>
      <c r="N13" s="44">
        <f t="shared" si="8"/>
        <v>0</v>
      </c>
      <c r="O13" s="45">
        <f t="shared" si="9"/>
        <v>0</v>
      </c>
      <c r="P13" s="71"/>
      <c r="Q13" s="71"/>
      <c r="R13" s="72"/>
    </row>
    <row r="14" spans="1:18" x14ac:dyDescent="0.25">
      <c r="A14" s="17" t="s">
        <v>81</v>
      </c>
      <c r="B14" s="18" t="s">
        <v>83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50"/>
      <c r="Q14" s="50"/>
      <c r="R14" s="51"/>
    </row>
    <row r="15" spans="1:18" x14ac:dyDescent="0.25">
      <c r="A15" s="17" t="s">
        <v>82</v>
      </c>
      <c r="B15" s="18" t="s">
        <v>84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50"/>
      <c r="Q15" s="50"/>
      <c r="R15" s="51"/>
    </row>
    <row r="16" spans="1:18" x14ac:dyDescent="0.25">
      <c r="A16" s="67">
        <f>A9+2</f>
        <v>42517</v>
      </c>
      <c r="B16" s="68"/>
      <c r="C16" s="77" t="s">
        <v>4</v>
      </c>
      <c r="D16" s="69"/>
      <c r="E16" s="69"/>
      <c r="F16" s="69" t="s">
        <v>5</v>
      </c>
      <c r="G16" s="69"/>
      <c r="H16" s="69"/>
      <c r="I16" s="69" t="s">
        <v>6</v>
      </c>
      <c r="J16" s="69"/>
      <c r="K16" s="69"/>
      <c r="L16" s="52"/>
      <c r="M16" s="69" t="s">
        <v>63</v>
      </c>
      <c r="N16" s="69"/>
      <c r="O16" s="69"/>
      <c r="P16" s="69" t="s">
        <v>3</v>
      </c>
      <c r="Q16" s="69"/>
      <c r="R16" s="70"/>
    </row>
    <row r="17" spans="1:18" x14ac:dyDescent="0.25">
      <c r="A17" s="1" t="s">
        <v>0</v>
      </c>
      <c r="B17" s="14" t="s">
        <v>9</v>
      </c>
      <c r="C17" s="3" t="s">
        <v>10</v>
      </c>
      <c r="D17" s="3" t="s">
        <v>1</v>
      </c>
      <c r="E17" s="4" t="s">
        <v>62</v>
      </c>
      <c r="F17" s="3" t="s">
        <v>10</v>
      </c>
      <c r="G17" s="3" t="s">
        <v>1</v>
      </c>
      <c r="H17" s="4" t="s">
        <v>62</v>
      </c>
      <c r="I17" s="2" t="s">
        <v>10</v>
      </c>
      <c r="J17" s="3" t="s">
        <v>1</v>
      </c>
      <c r="K17" s="4" t="s">
        <v>62</v>
      </c>
      <c r="L17" s="4" t="s">
        <v>62</v>
      </c>
      <c r="M17" s="2" t="s">
        <v>10</v>
      </c>
      <c r="N17" s="3" t="s">
        <v>1</v>
      </c>
      <c r="O17" s="4" t="s">
        <v>62</v>
      </c>
      <c r="P17" s="71"/>
      <c r="Q17" s="71"/>
      <c r="R17" s="72"/>
    </row>
    <row r="18" spans="1:18" x14ac:dyDescent="0.25">
      <c r="A18" s="15" t="s">
        <v>85</v>
      </c>
      <c r="B18" s="16" t="s">
        <v>8</v>
      </c>
      <c r="C18" s="9"/>
      <c r="D18" s="10"/>
      <c r="E18" s="13">
        <f>C18*D18</f>
        <v>0</v>
      </c>
      <c r="F18" s="22"/>
      <c r="G18" s="23"/>
      <c r="H18" s="24">
        <f>F18*G18</f>
        <v>0</v>
      </c>
      <c r="I18" s="31"/>
      <c r="J18" s="32"/>
      <c r="K18" s="33">
        <f>I18*J18</f>
        <v>0</v>
      </c>
      <c r="L18" s="40" t="e">
        <f>#REF!*#REF!</f>
        <v>#REF!</v>
      </c>
      <c r="M18" s="43">
        <f>SUM(I18,F18,C18)</f>
        <v>0</v>
      </c>
      <c r="N18" s="44">
        <f>SUM(J18,G18,D18)</f>
        <v>0</v>
      </c>
      <c r="O18" s="45">
        <f>M18*N18</f>
        <v>0</v>
      </c>
      <c r="P18" s="71"/>
      <c r="Q18" s="71"/>
      <c r="R18" s="72"/>
    </row>
    <row r="19" spans="1:18" x14ac:dyDescent="0.25">
      <c r="A19" s="17" t="s">
        <v>86</v>
      </c>
      <c r="B19" s="18" t="s">
        <v>8</v>
      </c>
      <c r="C19" s="7"/>
      <c r="D19" s="5"/>
      <c r="E19" s="11">
        <f t="shared" ref="E19:E22" si="10">C19*D19</f>
        <v>0</v>
      </c>
      <c r="F19" s="25"/>
      <c r="G19" s="26"/>
      <c r="H19" s="27">
        <f t="shared" ref="H19:H22" si="11">F19*G19</f>
        <v>0</v>
      </c>
      <c r="I19" s="34"/>
      <c r="J19" s="35"/>
      <c r="K19" s="36">
        <f t="shared" ref="K19:K22" si="12">I19*J19</f>
        <v>0</v>
      </c>
      <c r="L19" s="41" t="e">
        <f>#REF!*#REF!</f>
        <v>#REF!</v>
      </c>
      <c r="M19" s="43">
        <f t="shared" ref="M19:N22" si="13">SUM(I19,F19,C19)</f>
        <v>0</v>
      </c>
      <c r="N19" s="44">
        <f t="shared" si="13"/>
        <v>0</v>
      </c>
      <c r="O19" s="45">
        <f t="shared" ref="O19:O22" si="14">M19*N19</f>
        <v>0</v>
      </c>
      <c r="P19" s="71"/>
      <c r="Q19" s="71"/>
      <c r="R19" s="72"/>
    </row>
    <row r="20" spans="1:18" x14ac:dyDescent="0.25">
      <c r="A20" s="17" t="s">
        <v>87</v>
      </c>
      <c r="B20" s="18" t="s">
        <v>8</v>
      </c>
      <c r="C20" s="7"/>
      <c r="D20" s="5"/>
      <c r="E20" s="11">
        <f t="shared" si="10"/>
        <v>0</v>
      </c>
      <c r="F20" s="25"/>
      <c r="G20" s="26"/>
      <c r="H20" s="27">
        <f t="shared" si="11"/>
        <v>0</v>
      </c>
      <c r="I20" s="34"/>
      <c r="J20" s="35"/>
      <c r="K20" s="36">
        <f t="shared" si="12"/>
        <v>0</v>
      </c>
      <c r="L20" s="41" t="e">
        <f>#REF!*#REF!</f>
        <v>#REF!</v>
      </c>
      <c r="M20" s="43">
        <f t="shared" si="13"/>
        <v>0</v>
      </c>
      <c r="N20" s="44">
        <f t="shared" si="13"/>
        <v>0</v>
      </c>
      <c r="O20" s="45">
        <f t="shared" si="14"/>
        <v>0</v>
      </c>
      <c r="P20" s="71"/>
      <c r="Q20" s="71"/>
      <c r="R20" s="72"/>
    </row>
    <row r="21" spans="1:18" x14ac:dyDescent="0.25">
      <c r="A21" s="17" t="s">
        <v>88</v>
      </c>
      <c r="B21" s="18" t="s">
        <v>83</v>
      </c>
      <c r="C21" s="7"/>
      <c r="D21" s="5"/>
      <c r="E21" s="11">
        <f t="shared" si="10"/>
        <v>0</v>
      </c>
      <c r="F21" s="25"/>
      <c r="G21" s="26"/>
      <c r="H21" s="27">
        <f t="shared" si="11"/>
        <v>0</v>
      </c>
      <c r="I21" s="34"/>
      <c r="J21" s="35"/>
      <c r="K21" s="36">
        <f t="shared" si="12"/>
        <v>0</v>
      </c>
      <c r="L21" s="41" t="e">
        <f>#REF!*#REF!</f>
        <v>#REF!</v>
      </c>
      <c r="M21" s="43">
        <f t="shared" si="13"/>
        <v>0</v>
      </c>
      <c r="N21" s="44">
        <f t="shared" si="13"/>
        <v>0</v>
      </c>
      <c r="O21" s="45">
        <f t="shared" si="14"/>
        <v>0</v>
      </c>
      <c r="P21" s="71"/>
      <c r="Q21" s="71"/>
      <c r="R21" s="72"/>
    </row>
    <row r="22" spans="1:18" x14ac:dyDescent="0.25">
      <c r="A22" s="78" t="s">
        <v>89</v>
      </c>
      <c r="B22" s="79" t="s">
        <v>84</v>
      </c>
      <c r="C22" s="8"/>
      <c r="D22" s="6"/>
      <c r="E22" s="12">
        <f t="shared" si="10"/>
        <v>0</v>
      </c>
      <c r="F22" s="28"/>
      <c r="G22" s="29"/>
      <c r="H22" s="30">
        <f t="shared" si="11"/>
        <v>0</v>
      </c>
      <c r="I22" s="37"/>
      <c r="J22" s="38"/>
      <c r="K22" s="39">
        <f t="shared" si="12"/>
        <v>0</v>
      </c>
      <c r="L22" s="42" t="e">
        <f>#REF!*#REF!</f>
        <v>#REF!</v>
      </c>
      <c r="M22" s="53">
        <f t="shared" si="13"/>
        <v>0</v>
      </c>
      <c r="N22" s="54">
        <f t="shared" si="13"/>
        <v>0</v>
      </c>
      <c r="O22" s="55">
        <f t="shared" si="14"/>
        <v>0</v>
      </c>
      <c r="P22" s="73"/>
      <c r="Q22" s="73"/>
      <c r="R22" s="74"/>
    </row>
  </sheetData>
  <mergeCells count="22">
    <mergeCell ref="P9:R9"/>
    <mergeCell ref="P10:R13"/>
    <mergeCell ref="A16:B16"/>
    <mergeCell ref="P3:R6"/>
    <mergeCell ref="C1:R1"/>
    <mergeCell ref="A2:B2"/>
    <mergeCell ref="C2:E2"/>
    <mergeCell ref="F2:H2"/>
    <mergeCell ref="I2:K2"/>
    <mergeCell ref="M2:O2"/>
    <mergeCell ref="P2:R2"/>
    <mergeCell ref="A9:B9"/>
    <mergeCell ref="C9:E9"/>
    <mergeCell ref="F9:H9"/>
    <mergeCell ref="I9:K9"/>
    <mergeCell ref="M9:O9"/>
    <mergeCell ref="P17:R22"/>
    <mergeCell ref="C16:E16"/>
    <mergeCell ref="F16:H16"/>
    <mergeCell ref="I16:K16"/>
    <mergeCell ref="M16:O16"/>
    <mergeCell ref="P16:R16"/>
  </mergeCells>
  <pageMargins left="0.7" right="0.7" top="0.75" bottom="0.75" header="0.3" footer="0.3"/>
  <pageSetup scale="4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selection activeCell="I28" sqref="I28"/>
    </sheetView>
  </sheetViews>
  <sheetFormatPr defaultRowHeight="15" x14ac:dyDescent="0.25"/>
  <cols>
    <col min="1" max="1" width="24.7109375" bestFit="1" customWidth="1"/>
    <col min="2" max="2" width="10.28515625" customWidth="1"/>
    <col min="3" max="3" width="4.42578125" bestFit="1" customWidth="1"/>
    <col min="4" max="4" width="7.42578125" bestFit="1" customWidth="1"/>
    <col min="5" max="5" width="5.42578125" hidden="1" customWidth="1"/>
    <col min="6" max="6" width="4.42578125" bestFit="1" customWidth="1"/>
    <col min="7" max="7" width="7.42578125" bestFit="1" customWidth="1"/>
    <col min="8" max="8" width="5.42578125" hidden="1" customWidth="1"/>
    <col min="9" max="9" width="4.42578125" bestFit="1" customWidth="1"/>
    <col min="10" max="10" width="7.42578125" bestFit="1" customWidth="1"/>
    <col min="11" max="12" width="5.42578125" hidden="1" customWidth="1"/>
    <col min="13" max="13" width="4.85546875" bestFit="1" customWidth="1"/>
    <col min="14" max="14" width="7.85546875" bestFit="1" customWidth="1"/>
    <col min="15" max="15" width="6" bestFit="1" customWidth="1"/>
  </cols>
  <sheetData>
    <row r="1" spans="1:18" ht="21" x14ac:dyDescent="0.35">
      <c r="A1" s="20" t="s">
        <v>64</v>
      </c>
      <c r="B1" s="21">
        <f>Week10!B1+7</f>
        <v>42520</v>
      </c>
      <c r="C1" s="75" t="s">
        <v>73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8" x14ac:dyDescent="0.25">
      <c r="A2" s="67">
        <f>B1</f>
        <v>42520</v>
      </c>
      <c r="B2" s="68"/>
      <c r="C2" s="77" t="s">
        <v>4</v>
      </c>
      <c r="D2" s="69"/>
      <c r="E2" s="69"/>
      <c r="F2" s="69" t="s">
        <v>5</v>
      </c>
      <c r="G2" s="69"/>
      <c r="H2" s="69"/>
      <c r="I2" s="69" t="s">
        <v>6</v>
      </c>
      <c r="J2" s="69"/>
      <c r="K2" s="69"/>
      <c r="L2" s="52"/>
      <c r="M2" s="69" t="s">
        <v>63</v>
      </c>
      <c r="N2" s="69"/>
      <c r="O2" s="69"/>
      <c r="P2" s="69" t="s">
        <v>3</v>
      </c>
      <c r="Q2" s="69"/>
      <c r="R2" s="70"/>
    </row>
    <row r="3" spans="1:18" ht="15" customHeight="1" x14ac:dyDescent="0.25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1"/>
      <c r="Q3" s="71"/>
      <c r="R3" s="72"/>
    </row>
    <row r="4" spans="1:18" x14ac:dyDescent="0.25">
      <c r="A4" s="15" t="s">
        <v>7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1"/>
      <c r="Q4" s="71"/>
      <c r="R4" s="72"/>
    </row>
    <row r="5" spans="1:18" x14ac:dyDescent="0.25">
      <c r="A5" s="17" t="s">
        <v>80</v>
      </c>
      <c r="B5" s="18" t="s">
        <v>8</v>
      </c>
      <c r="C5" s="7"/>
      <c r="D5" s="5"/>
      <c r="E5" s="11">
        <f t="shared" ref="E5:E8" si="0">C5*D5</f>
        <v>0</v>
      </c>
      <c r="F5" s="25"/>
      <c r="G5" s="26"/>
      <c r="H5" s="27">
        <f t="shared" ref="H5:H8" si="1">F5*G5</f>
        <v>0</v>
      </c>
      <c r="I5" s="34"/>
      <c r="J5" s="35"/>
      <c r="K5" s="36">
        <f t="shared" ref="K5:K8" si="2">I5*J5</f>
        <v>0</v>
      </c>
      <c r="L5" s="41" t="e">
        <f>#REF!*#REF!</f>
        <v>#REF!</v>
      </c>
      <c r="M5" s="43">
        <f t="shared" ref="M5:N8" si="3">SUM(I5,F5,C5)</f>
        <v>0</v>
      </c>
      <c r="N5" s="44">
        <f t="shared" si="3"/>
        <v>0</v>
      </c>
      <c r="O5" s="45">
        <f t="shared" ref="O5:O8" si="4">M5*N5</f>
        <v>0</v>
      </c>
      <c r="P5" s="71"/>
      <c r="Q5" s="71"/>
      <c r="R5" s="72"/>
    </row>
    <row r="6" spans="1:18" x14ac:dyDescent="0.25">
      <c r="A6" s="17" t="s">
        <v>79</v>
      </c>
      <c r="B6" s="18" t="s">
        <v>8</v>
      </c>
      <c r="C6" s="7"/>
      <c r="D6" s="5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1"/>
      <c r="Q6" s="71"/>
      <c r="R6" s="72"/>
    </row>
    <row r="7" spans="1:18" x14ac:dyDescent="0.25">
      <c r="A7" s="17" t="s">
        <v>81</v>
      </c>
      <c r="B7" s="18" t="s">
        <v>83</v>
      </c>
      <c r="C7" s="7"/>
      <c r="D7" s="5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50"/>
      <c r="Q7" s="50"/>
      <c r="R7" s="51"/>
    </row>
    <row r="8" spans="1:18" x14ac:dyDescent="0.25">
      <c r="A8" s="17" t="s">
        <v>82</v>
      </c>
      <c r="B8" s="18" t="s">
        <v>84</v>
      </c>
      <c r="C8" s="7"/>
      <c r="D8" s="5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50"/>
      <c r="Q8" s="50"/>
      <c r="R8" s="51"/>
    </row>
    <row r="9" spans="1:18" x14ac:dyDescent="0.25">
      <c r="A9" s="67">
        <f>A2+2</f>
        <v>42522</v>
      </c>
      <c r="B9" s="68"/>
      <c r="C9" s="77" t="s">
        <v>4</v>
      </c>
      <c r="D9" s="69"/>
      <c r="E9" s="69"/>
      <c r="F9" s="69" t="s">
        <v>5</v>
      </c>
      <c r="G9" s="69"/>
      <c r="H9" s="69"/>
      <c r="I9" s="69" t="s">
        <v>6</v>
      </c>
      <c r="J9" s="69"/>
      <c r="K9" s="69"/>
      <c r="L9" s="52"/>
      <c r="M9" s="69" t="s">
        <v>63</v>
      </c>
      <c r="N9" s="69"/>
      <c r="O9" s="69"/>
      <c r="P9" s="69" t="s">
        <v>3</v>
      </c>
      <c r="Q9" s="69"/>
      <c r="R9" s="70"/>
    </row>
    <row r="10" spans="1:18" x14ac:dyDescent="0.25">
      <c r="A10" s="1" t="s">
        <v>0</v>
      </c>
      <c r="B10" s="14" t="s">
        <v>9</v>
      </c>
      <c r="C10" s="3" t="s">
        <v>10</v>
      </c>
      <c r="D10" s="3" t="s">
        <v>1</v>
      </c>
      <c r="E10" s="4" t="s">
        <v>62</v>
      </c>
      <c r="F10" s="3" t="s">
        <v>10</v>
      </c>
      <c r="G10" s="3" t="s">
        <v>1</v>
      </c>
      <c r="H10" s="4" t="s">
        <v>62</v>
      </c>
      <c r="I10" s="2" t="s">
        <v>10</v>
      </c>
      <c r="J10" s="3" t="s">
        <v>1</v>
      </c>
      <c r="K10" s="4" t="s">
        <v>2</v>
      </c>
      <c r="L10" s="4" t="s">
        <v>62</v>
      </c>
      <c r="M10" s="2" t="s">
        <v>10</v>
      </c>
      <c r="N10" s="3" t="s">
        <v>1</v>
      </c>
      <c r="O10" s="4" t="s">
        <v>62</v>
      </c>
      <c r="P10" s="71"/>
      <c r="Q10" s="71"/>
      <c r="R10" s="72"/>
    </row>
    <row r="11" spans="1:18" x14ac:dyDescent="0.25">
      <c r="A11" s="15" t="s">
        <v>85</v>
      </c>
      <c r="B11" s="16" t="s">
        <v>8</v>
      </c>
      <c r="C11" s="9"/>
      <c r="D11" s="10"/>
      <c r="E11" s="13">
        <f>C11*D11</f>
        <v>0</v>
      </c>
      <c r="F11" s="22"/>
      <c r="G11" s="23"/>
      <c r="H11" s="24">
        <f>F11*G11</f>
        <v>0</v>
      </c>
      <c r="I11" s="31"/>
      <c r="J11" s="32"/>
      <c r="K11" s="33">
        <f>I11*J11</f>
        <v>0</v>
      </c>
      <c r="L11" s="40" t="e">
        <f>#REF!*#REF!</f>
        <v>#REF!</v>
      </c>
      <c r="M11" s="43">
        <f>SUM(I11,F11,C11)</f>
        <v>0</v>
      </c>
      <c r="N11" s="44">
        <f>SUM(J11,G11,D11)</f>
        <v>0</v>
      </c>
      <c r="O11" s="45">
        <f>M11*N11</f>
        <v>0</v>
      </c>
      <c r="P11" s="71"/>
      <c r="Q11" s="71"/>
      <c r="R11" s="72"/>
    </row>
    <row r="12" spans="1:18" x14ac:dyDescent="0.25">
      <c r="A12" s="17" t="s">
        <v>86</v>
      </c>
      <c r="B12" s="18" t="s">
        <v>8</v>
      </c>
      <c r="C12" s="7"/>
      <c r="D12" s="5"/>
      <c r="E12" s="11">
        <f t="shared" ref="E12:E15" si="5">C12*D12</f>
        <v>0</v>
      </c>
      <c r="F12" s="25"/>
      <c r="G12" s="26"/>
      <c r="H12" s="27">
        <f t="shared" ref="H12:H15" si="6">F12*G12</f>
        <v>0</v>
      </c>
      <c r="I12" s="34"/>
      <c r="J12" s="35"/>
      <c r="K12" s="36">
        <f t="shared" ref="K12:K15" si="7">I12*J12</f>
        <v>0</v>
      </c>
      <c r="L12" s="41" t="e">
        <f>#REF!*#REF!</f>
        <v>#REF!</v>
      </c>
      <c r="M12" s="43">
        <f t="shared" ref="M12:N15" si="8">SUM(I12,F12,C12)</f>
        <v>0</v>
      </c>
      <c r="N12" s="44">
        <f t="shared" si="8"/>
        <v>0</v>
      </c>
      <c r="O12" s="45">
        <f t="shared" ref="O12:O15" si="9">M12*N12</f>
        <v>0</v>
      </c>
      <c r="P12" s="71"/>
      <c r="Q12" s="71"/>
      <c r="R12" s="72"/>
    </row>
    <row r="13" spans="1:18" x14ac:dyDescent="0.25">
      <c r="A13" s="17" t="s">
        <v>87</v>
      </c>
      <c r="B13" s="18" t="s">
        <v>8</v>
      </c>
      <c r="C13" s="7"/>
      <c r="D13" s="5"/>
      <c r="E13" s="11">
        <f t="shared" si="5"/>
        <v>0</v>
      </c>
      <c r="F13" s="25"/>
      <c r="G13" s="26"/>
      <c r="H13" s="27">
        <f t="shared" si="6"/>
        <v>0</v>
      </c>
      <c r="I13" s="34"/>
      <c r="J13" s="35"/>
      <c r="K13" s="36">
        <f t="shared" si="7"/>
        <v>0</v>
      </c>
      <c r="L13" s="41" t="e">
        <f>#REF!*#REF!</f>
        <v>#REF!</v>
      </c>
      <c r="M13" s="43">
        <f t="shared" si="8"/>
        <v>0</v>
      </c>
      <c r="N13" s="44">
        <f t="shared" si="8"/>
        <v>0</v>
      </c>
      <c r="O13" s="45">
        <f t="shared" si="9"/>
        <v>0</v>
      </c>
      <c r="P13" s="71"/>
      <c r="Q13" s="71"/>
      <c r="R13" s="72"/>
    </row>
    <row r="14" spans="1:18" x14ac:dyDescent="0.25">
      <c r="A14" s="17" t="s">
        <v>88</v>
      </c>
      <c r="B14" s="18" t="s">
        <v>83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50"/>
      <c r="Q14" s="50"/>
      <c r="R14" s="51"/>
    </row>
    <row r="15" spans="1:18" x14ac:dyDescent="0.25">
      <c r="A15" s="17" t="s">
        <v>89</v>
      </c>
      <c r="B15" s="18" t="s">
        <v>84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50"/>
      <c r="Q15" s="50"/>
      <c r="R15" s="51"/>
    </row>
    <row r="16" spans="1:18" x14ac:dyDescent="0.25">
      <c r="A16" s="67">
        <f>A9+2</f>
        <v>42524</v>
      </c>
      <c r="B16" s="68"/>
      <c r="C16" s="77" t="s">
        <v>4</v>
      </c>
      <c r="D16" s="69"/>
      <c r="E16" s="69"/>
      <c r="F16" s="69" t="s">
        <v>5</v>
      </c>
      <c r="G16" s="69"/>
      <c r="H16" s="69"/>
      <c r="I16" s="69" t="s">
        <v>6</v>
      </c>
      <c r="J16" s="69"/>
      <c r="K16" s="69"/>
      <c r="L16" s="52"/>
      <c r="M16" s="69" t="s">
        <v>63</v>
      </c>
      <c r="N16" s="69"/>
      <c r="O16" s="69"/>
      <c r="P16" s="69" t="s">
        <v>3</v>
      </c>
      <c r="Q16" s="69"/>
      <c r="R16" s="70"/>
    </row>
    <row r="17" spans="1:18" x14ac:dyDescent="0.25">
      <c r="A17" s="1" t="s">
        <v>0</v>
      </c>
      <c r="B17" s="14" t="s">
        <v>9</v>
      </c>
      <c r="C17" s="3" t="s">
        <v>10</v>
      </c>
      <c r="D17" s="3" t="s">
        <v>1</v>
      </c>
      <c r="E17" s="4" t="s">
        <v>62</v>
      </c>
      <c r="F17" s="3" t="s">
        <v>10</v>
      </c>
      <c r="G17" s="3" t="s">
        <v>1</v>
      </c>
      <c r="H17" s="4" t="s">
        <v>62</v>
      </c>
      <c r="I17" s="2" t="s">
        <v>10</v>
      </c>
      <c r="J17" s="3" t="s">
        <v>1</v>
      </c>
      <c r="K17" s="4" t="s">
        <v>62</v>
      </c>
      <c r="L17" s="4" t="s">
        <v>62</v>
      </c>
      <c r="M17" s="2" t="s">
        <v>10</v>
      </c>
      <c r="N17" s="3" t="s">
        <v>1</v>
      </c>
      <c r="O17" s="4" t="s">
        <v>62</v>
      </c>
      <c r="P17" s="71"/>
      <c r="Q17" s="71"/>
      <c r="R17" s="72"/>
    </row>
    <row r="18" spans="1:18" x14ac:dyDescent="0.25">
      <c r="A18" s="15" t="s">
        <v>7</v>
      </c>
      <c r="B18" s="16" t="s">
        <v>8</v>
      </c>
      <c r="C18" s="9"/>
      <c r="D18" s="10"/>
      <c r="E18" s="13">
        <f>C18*D18</f>
        <v>0</v>
      </c>
      <c r="F18" s="22"/>
      <c r="G18" s="23"/>
      <c r="H18" s="24">
        <f>F18*G18</f>
        <v>0</v>
      </c>
      <c r="I18" s="31"/>
      <c r="J18" s="32"/>
      <c r="K18" s="33">
        <f>I18*J18</f>
        <v>0</v>
      </c>
      <c r="L18" s="40" t="e">
        <f>#REF!*#REF!</f>
        <v>#REF!</v>
      </c>
      <c r="M18" s="43">
        <f>SUM(I18,F18,C18)</f>
        <v>0</v>
      </c>
      <c r="N18" s="44">
        <f>SUM(J18,G18,D18)</f>
        <v>0</v>
      </c>
      <c r="O18" s="45">
        <f>M18*N18</f>
        <v>0</v>
      </c>
      <c r="P18" s="71"/>
      <c r="Q18" s="71"/>
      <c r="R18" s="72"/>
    </row>
    <row r="19" spans="1:18" x14ac:dyDescent="0.25">
      <c r="A19" s="17" t="s">
        <v>80</v>
      </c>
      <c r="B19" s="18" t="s">
        <v>8</v>
      </c>
      <c r="C19" s="7"/>
      <c r="D19" s="5"/>
      <c r="E19" s="11">
        <f t="shared" ref="E19:E22" si="10">C19*D19</f>
        <v>0</v>
      </c>
      <c r="F19" s="25"/>
      <c r="G19" s="26"/>
      <c r="H19" s="27">
        <f t="shared" ref="H19:H22" si="11">F19*G19</f>
        <v>0</v>
      </c>
      <c r="I19" s="34"/>
      <c r="J19" s="35"/>
      <c r="K19" s="36">
        <f t="shared" ref="K19:K22" si="12">I19*J19</f>
        <v>0</v>
      </c>
      <c r="L19" s="41" t="e">
        <f>#REF!*#REF!</f>
        <v>#REF!</v>
      </c>
      <c r="M19" s="43">
        <f t="shared" ref="M19:N22" si="13">SUM(I19,F19,C19)</f>
        <v>0</v>
      </c>
      <c r="N19" s="44">
        <f t="shared" si="13"/>
        <v>0</v>
      </c>
      <c r="O19" s="45">
        <f t="shared" ref="O19:O22" si="14">M19*N19</f>
        <v>0</v>
      </c>
      <c r="P19" s="71"/>
      <c r="Q19" s="71"/>
      <c r="R19" s="72"/>
    </row>
    <row r="20" spans="1:18" x14ac:dyDescent="0.25">
      <c r="A20" s="17" t="s">
        <v>79</v>
      </c>
      <c r="B20" s="18" t="s">
        <v>8</v>
      </c>
      <c r="C20" s="7"/>
      <c r="D20" s="5"/>
      <c r="E20" s="11">
        <f t="shared" si="10"/>
        <v>0</v>
      </c>
      <c r="F20" s="25"/>
      <c r="G20" s="26"/>
      <c r="H20" s="27">
        <f t="shared" si="11"/>
        <v>0</v>
      </c>
      <c r="I20" s="34"/>
      <c r="J20" s="35"/>
      <c r="K20" s="36">
        <f t="shared" si="12"/>
        <v>0</v>
      </c>
      <c r="L20" s="41" t="e">
        <f>#REF!*#REF!</f>
        <v>#REF!</v>
      </c>
      <c r="M20" s="43">
        <f t="shared" si="13"/>
        <v>0</v>
      </c>
      <c r="N20" s="44">
        <f t="shared" si="13"/>
        <v>0</v>
      </c>
      <c r="O20" s="45">
        <f t="shared" si="14"/>
        <v>0</v>
      </c>
      <c r="P20" s="71"/>
      <c r="Q20" s="71"/>
      <c r="R20" s="72"/>
    </row>
    <row r="21" spans="1:18" x14ac:dyDescent="0.25">
      <c r="A21" s="17" t="s">
        <v>81</v>
      </c>
      <c r="B21" s="18" t="s">
        <v>83</v>
      </c>
      <c r="C21" s="7"/>
      <c r="D21" s="5"/>
      <c r="E21" s="11">
        <f t="shared" si="10"/>
        <v>0</v>
      </c>
      <c r="F21" s="25"/>
      <c r="G21" s="26"/>
      <c r="H21" s="27">
        <f t="shared" si="11"/>
        <v>0</v>
      </c>
      <c r="I21" s="34"/>
      <c r="J21" s="35"/>
      <c r="K21" s="36">
        <f t="shared" si="12"/>
        <v>0</v>
      </c>
      <c r="L21" s="41" t="e">
        <f>#REF!*#REF!</f>
        <v>#REF!</v>
      </c>
      <c r="M21" s="43">
        <f t="shared" si="13"/>
        <v>0</v>
      </c>
      <c r="N21" s="44">
        <f t="shared" si="13"/>
        <v>0</v>
      </c>
      <c r="O21" s="45">
        <f t="shared" si="14"/>
        <v>0</v>
      </c>
      <c r="P21" s="71"/>
      <c r="Q21" s="71"/>
      <c r="R21" s="72"/>
    </row>
    <row r="22" spans="1:18" x14ac:dyDescent="0.25">
      <c r="A22" s="78" t="s">
        <v>82</v>
      </c>
      <c r="B22" s="79" t="s">
        <v>84</v>
      </c>
      <c r="C22" s="8"/>
      <c r="D22" s="6"/>
      <c r="E22" s="12">
        <f t="shared" si="10"/>
        <v>0</v>
      </c>
      <c r="F22" s="28"/>
      <c r="G22" s="29"/>
      <c r="H22" s="30">
        <f t="shared" si="11"/>
        <v>0</v>
      </c>
      <c r="I22" s="37"/>
      <c r="J22" s="38"/>
      <c r="K22" s="39">
        <f t="shared" si="12"/>
        <v>0</v>
      </c>
      <c r="L22" s="42" t="e">
        <f>#REF!*#REF!</f>
        <v>#REF!</v>
      </c>
      <c r="M22" s="53">
        <f t="shared" si="13"/>
        <v>0</v>
      </c>
      <c r="N22" s="54">
        <f t="shared" si="13"/>
        <v>0</v>
      </c>
      <c r="O22" s="55">
        <f t="shared" si="14"/>
        <v>0</v>
      </c>
      <c r="P22" s="73"/>
      <c r="Q22" s="73"/>
      <c r="R22" s="74"/>
    </row>
  </sheetData>
  <mergeCells count="22">
    <mergeCell ref="P9:R9"/>
    <mergeCell ref="P10:R13"/>
    <mergeCell ref="A16:B16"/>
    <mergeCell ref="P3:R6"/>
    <mergeCell ref="C1:R1"/>
    <mergeCell ref="A2:B2"/>
    <mergeCell ref="C2:E2"/>
    <mergeCell ref="F2:H2"/>
    <mergeCell ref="I2:K2"/>
    <mergeCell ref="M2:O2"/>
    <mergeCell ref="P2:R2"/>
    <mergeCell ref="A9:B9"/>
    <mergeCell ref="C9:E9"/>
    <mergeCell ref="F9:H9"/>
    <mergeCell ref="I9:K9"/>
    <mergeCell ref="M9:O9"/>
    <mergeCell ref="P17:R22"/>
    <mergeCell ref="C16:E16"/>
    <mergeCell ref="F16:H16"/>
    <mergeCell ref="I16:K16"/>
    <mergeCell ref="M16:O16"/>
    <mergeCell ref="P16:R16"/>
  </mergeCells>
  <pageMargins left="0.7" right="0.7" top="0.75" bottom="0.75" header="0.3" footer="0.3"/>
  <pageSetup scale="4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selection activeCell="A2" sqref="A2:R22"/>
    </sheetView>
  </sheetViews>
  <sheetFormatPr defaultRowHeight="15" x14ac:dyDescent="0.25"/>
  <cols>
    <col min="1" max="1" width="24.7109375" bestFit="1" customWidth="1"/>
    <col min="2" max="2" width="10.28515625" customWidth="1"/>
    <col min="3" max="3" width="4.42578125" bestFit="1" customWidth="1"/>
    <col min="4" max="4" width="7.42578125" bestFit="1" customWidth="1"/>
    <col min="5" max="5" width="5.42578125" hidden="1" customWidth="1"/>
    <col min="6" max="6" width="4.42578125" bestFit="1" customWidth="1"/>
    <col min="7" max="7" width="7.42578125" bestFit="1" customWidth="1"/>
    <col min="8" max="8" width="5.42578125" hidden="1" customWidth="1"/>
    <col min="9" max="9" width="4.42578125" bestFit="1" customWidth="1"/>
    <col min="10" max="10" width="7.42578125" bestFit="1" customWidth="1"/>
    <col min="11" max="12" width="5.42578125" hidden="1" customWidth="1"/>
    <col min="13" max="13" width="4.85546875" bestFit="1" customWidth="1"/>
    <col min="14" max="14" width="7.85546875" bestFit="1" customWidth="1"/>
    <col min="15" max="15" width="6" bestFit="1" customWidth="1"/>
  </cols>
  <sheetData>
    <row r="1" spans="1:18" ht="21" x14ac:dyDescent="0.35">
      <c r="A1" s="20" t="s">
        <v>64</v>
      </c>
      <c r="B1" s="21">
        <f>Week11!B1+7</f>
        <v>42527</v>
      </c>
      <c r="C1" s="75" t="s">
        <v>74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8" x14ac:dyDescent="0.25">
      <c r="A2" s="67">
        <f>B1</f>
        <v>42527</v>
      </c>
      <c r="B2" s="68"/>
      <c r="C2" s="77" t="s">
        <v>4</v>
      </c>
      <c r="D2" s="69"/>
      <c r="E2" s="69"/>
      <c r="F2" s="69" t="s">
        <v>5</v>
      </c>
      <c r="G2" s="69"/>
      <c r="H2" s="69"/>
      <c r="I2" s="69" t="s">
        <v>6</v>
      </c>
      <c r="J2" s="69"/>
      <c r="K2" s="69"/>
      <c r="L2" s="52"/>
      <c r="M2" s="69" t="s">
        <v>63</v>
      </c>
      <c r="N2" s="69"/>
      <c r="O2" s="69"/>
      <c r="P2" s="69" t="s">
        <v>3</v>
      </c>
      <c r="Q2" s="69"/>
      <c r="R2" s="70"/>
    </row>
    <row r="3" spans="1:18" ht="15" customHeight="1" x14ac:dyDescent="0.25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1"/>
      <c r="Q3" s="71"/>
      <c r="R3" s="72"/>
    </row>
    <row r="4" spans="1:18" x14ac:dyDescent="0.25">
      <c r="A4" s="15" t="s">
        <v>85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1"/>
      <c r="Q4" s="71"/>
      <c r="R4" s="72"/>
    </row>
    <row r="5" spans="1:18" x14ac:dyDescent="0.25">
      <c r="A5" s="17" t="s">
        <v>86</v>
      </c>
      <c r="B5" s="18" t="s">
        <v>8</v>
      </c>
      <c r="C5" s="7"/>
      <c r="D5" s="5"/>
      <c r="E5" s="11">
        <f t="shared" ref="E5:E8" si="0">C5*D5</f>
        <v>0</v>
      </c>
      <c r="F5" s="25"/>
      <c r="G5" s="26"/>
      <c r="H5" s="27">
        <f t="shared" ref="H5:H8" si="1">F5*G5</f>
        <v>0</v>
      </c>
      <c r="I5" s="34"/>
      <c r="J5" s="35"/>
      <c r="K5" s="36">
        <f t="shared" ref="K5:K8" si="2">I5*J5</f>
        <v>0</v>
      </c>
      <c r="L5" s="41" t="e">
        <f>#REF!*#REF!</f>
        <v>#REF!</v>
      </c>
      <c r="M5" s="43">
        <f t="shared" ref="M5:N8" si="3">SUM(I5,F5,C5)</f>
        <v>0</v>
      </c>
      <c r="N5" s="44">
        <f t="shared" si="3"/>
        <v>0</v>
      </c>
      <c r="O5" s="45">
        <f t="shared" ref="O5:O8" si="4">M5*N5</f>
        <v>0</v>
      </c>
      <c r="P5" s="71"/>
      <c r="Q5" s="71"/>
      <c r="R5" s="72"/>
    </row>
    <row r="6" spans="1:18" x14ac:dyDescent="0.25">
      <c r="A6" s="17" t="s">
        <v>87</v>
      </c>
      <c r="B6" s="18" t="s">
        <v>8</v>
      </c>
      <c r="C6" s="7"/>
      <c r="D6" s="5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1"/>
      <c r="Q6" s="71"/>
      <c r="R6" s="72"/>
    </row>
    <row r="7" spans="1:18" x14ac:dyDescent="0.25">
      <c r="A7" s="17" t="s">
        <v>88</v>
      </c>
      <c r="B7" s="18" t="s">
        <v>83</v>
      </c>
      <c r="C7" s="7"/>
      <c r="D7" s="5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50"/>
      <c r="Q7" s="50"/>
      <c r="R7" s="51"/>
    </row>
    <row r="8" spans="1:18" x14ac:dyDescent="0.25">
      <c r="A8" s="17" t="s">
        <v>89</v>
      </c>
      <c r="B8" s="18" t="s">
        <v>84</v>
      </c>
      <c r="C8" s="7"/>
      <c r="D8" s="5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50"/>
      <c r="Q8" s="50"/>
      <c r="R8" s="51"/>
    </row>
    <row r="9" spans="1:18" x14ac:dyDescent="0.25">
      <c r="A9" s="67">
        <f>A2+2</f>
        <v>42529</v>
      </c>
      <c r="B9" s="68"/>
      <c r="C9" s="77" t="s">
        <v>4</v>
      </c>
      <c r="D9" s="69"/>
      <c r="E9" s="69"/>
      <c r="F9" s="69" t="s">
        <v>5</v>
      </c>
      <c r="G9" s="69"/>
      <c r="H9" s="69"/>
      <c r="I9" s="69" t="s">
        <v>6</v>
      </c>
      <c r="J9" s="69"/>
      <c r="K9" s="69"/>
      <c r="L9" s="52"/>
      <c r="M9" s="69" t="s">
        <v>63</v>
      </c>
      <c r="N9" s="69"/>
      <c r="O9" s="69"/>
      <c r="P9" s="69" t="s">
        <v>3</v>
      </c>
      <c r="Q9" s="69"/>
      <c r="R9" s="70"/>
    </row>
    <row r="10" spans="1:18" x14ac:dyDescent="0.25">
      <c r="A10" s="1" t="s">
        <v>0</v>
      </c>
      <c r="B10" s="14" t="s">
        <v>9</v>
      </c>
      <c r="C10" s="3" t="s">
        <v>10</v>
      </c>
      <c r="D10" s="3" t="s">
        <v>1</v>
      </c>
      <c r="E10" s="4" t="s">
        <v>62</v>
      </c>
      <c r="F10" s="3" t="s">
        <v>10</v>
      </c>
      <c r="G10" s="3" t="s">
        <v>1</v>
      </c>
      <c r="H10" s="4" t="s">
        <v>62</v>
      </c>
      <c r="I10" s="2" t="s">
        <v>10</v>
      </c>
      <c r="J10" s="3" t="s">
        <v>1</v>
      </c>
      <c r="K10" s="4" t="s">
        <v>2</v>
      </c>
      <c r="L10" s="4" t="s">
        <v>62</v>
      </c>
      <c r="M10" s="2" t="s">
        <v>10</v>
      </c>
      <c r="N10" s="3" t="s">
        <v>1</v>
      </c>
      <c r="O10" s="4" t="s">
        <v>62</v>
      </c>
      <c r="P10" s="71"/>
      <c r="Q10" s="71"/>
      <c r="R10" s="72"/>
    </row>
    <row r="11" spans="1:18" x14ac:dyDescent="0.25">
      <c r="A11" s="15" t="s">
        <v>7</v>
      </c>
      <c r="B11" s="16" t="s">
        <v>8</v>
      </c>
      <c r="C11" s="9"/>
      <c r="D11" s="10"/>
      <c r="E11" s="13">
        <f>C11*D11</f>
        <v>0</v>
      </c>
      <c r="F11" s="22"/>
      <c r="G11" s="23"/>
      <c r="H11" s="24">
        <f>F11*G11</f>
        <v>0</v>
      </c>
      <c r="I11" s="31"/>
      <c r="J11" s="32"/>
      <c r="K11" s="33">
        <f>I11*J11</f>
        <v>0</v>
      </c>
      <c r="L11" s="40" t="e">
        <f>#REF!*#REF!</f>
        <v>#REF!</v>
      </c>
      <c r="M11" s="43">
        <f>SUM(I11,F11,C11)</f>
        <v>0</v>
      </c>
      <c r="N11" s="44">
        <f>SUM(J11,G11,D11)</f>
        <v>0</v>
      </c>
      <c r="O11" s="45">
        <f>M11*N11</f>
        <v>0</v>
      </c>
      <c r="P11" s="71"/>
      <c r="Q11" s="71"/>
      <c r="R11" s="72"/>
    </row>
    <row r="12" spans="1:18" x14ac:dyDescent="0.25">
      <c r="A12" s="17" t="s">
        <v>80</v>
      </c>
      <c r="B12" s="18" t="s">
        <v>8</v>
      </c>
      <c r="C12" s="7"/>
      <c r="D12" s="5"/>
      <c r="E12" s="11">
        <f t="shared" ref="E12:E15" si="5">C12*D12</f>
        <v>0</v>
      </c>
      <c r="F12" s="25"/>
      <c r="G12" s="26"/>
      <c r="H12" s="27">
        <f t="shared" ref="H12:H15" si="6">F12*G12</f>
        <v>0</v>
      </c>
      <c r="I12" s="34"/>
      <c r="J12" s="35"/>
      <c r="K12" s="36">
        <f t="shared" ref="K12:K15" si="7">I12*J12</f>
        <v>0</v>
      </c>
      <c r="L12" s="41" t="e">
        <f>#REF!*#REF!</f>
        <v>#REF!</v>
      </c>
      <c r="M12" s="43">
        <f t="shared" ref="M12:N15" si="8">SUM(I12,F12,C12)</f>
        <v>0</v>
      </c>
      <c r="N12" s="44">
        <f t="shared" si="8"/>
        <v>0</v>
      </c>
      <c r="O12" s="45">
        <f t="shared" ref="O12:O15" si="9">M12*N12</f>
        <v>0</v>
      </c>
      <c r="P12" s="71"/>
      <c r="Q12" s="71"/>
      <c r="R12" s="72"/>
    </row>
    <row r="13" spans="1:18" x14ac:dyDescent="0.25">
      <c r="A13" s="17" t="s">
        <v>79</v>
      </c>
      <c r="B13" s="18" t="s">
        <v>8</v>
      </c>
      <c r="C13" s="7"/>
      <c r="D13" s="5"/>
      <c r="E13" s="11">
        <f t="shared" si="5"/>
        <v>0</v>
      </c>
      <c r="F13" s="25"/>
      <c r="G13" s="26"/>
      <c r="H13" s="27">
        <f t="shared" si="6"/>
        <v>0</v>
      </c>
      <c r="I13" s="34"/>
      <c r="J13" s="35"/>
      <c r="K13" s="36">
        <f t="shared" si="7"/>
        <v>0</v>
      </c>
      <c r="L13" s="41" t="e">
        <f>#REF!*#REF!</f>
        <v>#REF!</v>
      </c>
      <c r="M13" s="43">
        <f t="shared" si="8"/>
        <v>0</v>
      </c>
      <c r="N13" s="44">
        <f t="shared" si="8"/>
        <v>0</v>
      </c>
      <c r="O13" s="45">
        <f t="shared" si="9"/>
        <v>0</v>
      </c>
      <c r="P13" s="71"/>
      <c r="Q13" s="71"/>
      <c r="R13" s="72"/>
    </row>
    <row r="14" spans="1:18" x14ac:dyDescent="0.25">
      <c r="A14" s="17" t="s">
        <v>81</v>
      </c>
      <c r="B14" s="18" t="s">
        <v>83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50"/>
      <c r="Q14" s="50"/>
      <c r="R14" s="51"/>
    </row>
    <row r="15" spans="1:18" x14ac:dyDescent="0.25">
      <c r="A15" s="17" t="s">
        <v>82</v>
      </c>
      <c r="B15" s="18" t="s">
        <v>84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50"/>
      <c r="Q15" s="50"/>
      <c r="R15" s="51"/>
    </row>
    <row r="16" spans="1:18" x14ac:dyDescent="0.25">
      <c r="A16" s="67">
        <f>A9+2</f>
        <v>42531</v>
      </c>
      <c r="B16" s="68"/>
      <c r="C16" s="77" t="s">
        <v>4</v>
      </c>
      <c r="D16" s="69"/>
      <c r="E16" s="69"/>
      <c r="F16" s="69" t="s">
        <v>5</v>
      </c>
      <c r="G16" s="69"/>
      <c r="H16" s="69"/>
      <c r="I16" s="69" t="s">
        <v>6</v>
      </c>
      <c r="J16" s="69"/>
      <c r="K16" s="69"/>
      <c r="L16" s="52"/>
      <c r="M16" s="69" t="s">
        <v>63</v>
      </c>
      <c r="N16" s="69"/>
      <c r="O16" s="69"/>
      <c r="P16" s="69" t="s">
        <v>3</v>
      </c>
      <c r="Q16" s="69"/>
      <c r="R16" s="70"/>
    </row>
    <row r="17" spans="1:18" x14ac:dyDescent="0.25">
      <c r="A17" s="1" t="s">
        <v>0</v>
      </c>
      <c r="B17" s="14" t="s">
        <v>9</v>
      </c>
      <c r="C17" s="3" t="s">
        <v>10</v>
      </c>
      <c r="D17" s="3" t="s">
        <v>1</v>
      </c>
      <c r="E17" s="4" t="s">
        <v>62</v>
      </c>
      <c r="F17" s="3" t="s">
        <v>10</v>
      </c>
      <c r="G17" s="3" t="s">
        <v>1</v>
      </c>
      <c r="H17" s="4" t="s">
        <v>62</v>
      </c>
      <c r="I17" s="2" t="s">
        <v>10</v>
      </c>
      <c r="J17" s="3" t="s">
        <v>1</v>
      </c>
      <c r="K17" s="4" t="s">
        <v>62</v>
      </c>
      <c r="L17" s="4" t="s">
        <v>62</v>
      </c>
      <c r="M17" s="2" t="s">
        <v>10</v>
      </c>
      <c r="N17" s="3" t="s">
        <v>1</v>
      </c>
      <c r="O17" s="4" t="s">
        <v>62</v>
      </c>
      <c r="P17" s="71"/>
      <c r="Q17" s="71"/>
      <c r="R17" s="72"/>
    </row>
    <row r="18" spans="1:18" x14ac:dyDescent="0.25">
      <c r="A18" s="15" t="s">
        <v>85</v>
      </c>
      <c r="B18" s="16" t="s">
        <v>8</v>
      </c>
      <c r="C18" s="9"/>
      <c r="D18" s="10"/>
      <c r="E18" s="13">
        <f>C18*D18</f>
        <v>0</v>
      </c>
      <c r="F18" s="22"/>
      <c r="G18" s="23"/>
      <c r="H18" s="24">
        <f>F18*G18</f>
        <v>0</v>
      </c>
      <c r="I18" s="31"/>
      <c r="J18" s="32"/>
      <c r="K18" s="33">
        <f>I18*J18</f>
        <v>0</v>
      </c>
      <c r="L18" s="40" t="e">
        <f>#REF!*#REF!</f>
        <v>#REF!</v>
      </c>
      <c r="M18" s="43">
        <f>SUM(I18,F18,C18)</f>
        <v>0</v>
      </c>
      <c r="N18" s="44">
        <f>SUM(J18,G18,D18)</f>
        <v>0</v>
      </c>
      <c r="O18" s="45">
        <f>M18*N18</f>
        <v>0</v>
      </c>
      <c r="P18" s="71"/>
      <c r="Q18" s="71"/>
      <c r="R18" s="72"/>
    </row>
    <row r="19" spans="1:18" x14ac:dyDescent="0.25">
      <c r="A19" s="17" t="s">
        <v>86</v>
      </c>
      <c r="B19" s="18" t="s">
        <v>8</v>
      </c>
      <c r="C19" s="7"/>
      <c r="D19" s="5"/>
      <c r="E19" s="11">
        <f t="shared" ref="E19:E22" si="10">C19*D19</f>
        <v>0</v>
      </c>
      <c r="F19" s="25"/>
      <c r="G19" s="26"/>
      <c r="H19" s="27">
        <f t="shared" ref="H19:H22" si="11">F19*G19</f>
        <v>0</v>
      </c>
      <c r="I19" s="34"/>
      <c r="J19" s="35"/>
      <c r="K19" s="36">
        <f t="shared" ref="K19:K22" si="12">I19*J19</f>
        <v>0</v>
      </c>
      <c r="L19" s="41" t="e">
        <f>#REF!*#REF!</f>
        <v>#REF!</v>
      </c>
      <c r="M19" s="43">
        <f t="shared" ref="M19:N22" si="13">SUM(I19,F19,C19)</f>
        <v>0</v>
      </c>
      <c r="N19" s="44">
        <f t="shared" si="13"/>
        <v>0</v>
      </c>
      <c r="O19" s="45">
        <f t="shared" ref="O19:O22" si="14">M19*N19</f>
        <v>0</v>
      </c>
      <c r="P19" s="71"/>
      <c r="Q19" s="71"/>
      <c r="R19" s="72"/>
    </row>
    <row r="20" spans="1:18" x14ac:dyDescent="0.25">
      <c r="A20" s="17" t="s">
        <v>87</v>
      </c>
      <c r="B20" s="18" t="s">
        <v>8</v>
      </c>
      <c r="C20" s="7"/>
      <c r="D20" s="5"/>
      <c r="E20" s="11">
        <f t="shared" si="10"/>
        <v>0</v>
      </c>
      <c r="F20" s="25"/>
      <c r="G20" s="26"/>
      <c r="H20" s="27">
        <f t="shared" si="11"/>
        <v>0</v>
      </c>
      <c r="I20" s="34"/>
      <c r="J20" s="35"/>
      <c r="K20" s="36">
        <f t="shared" si="12"/>
        <v>0</v>
      </c>
      <c r="L20" s="41" t="e">
        <f>#REF!*#REF!</f>
        <v>#REF!</v>
      </c>
      <c r="M20" s="43">
        <f t="shared" si="13"/>
        <v>0</v>
      </c>
      <c r="N20" s="44">
        <f t="shared" si="13"/>
        <v>0</v>
      </c>
      <c r="O20" s="45">
        <f t="shared" si="14"/>
        <v>0</v>
      </c>
      <c r="P20" s="71"/>
      <c r="Q20" s="71"/>
      <c r="R20" s="72"/>
    </row>
    <row r="21" spans="1:18" x14ac:dyDescent="0.25">
      <c r="A21" s="17" t="s">
        <v>88</v>
      </c>
      <c r="B21" s="18" t="s">
        <v>83</v>
      </c>
      <c r="C21" s="7"/>
      <c r="D21" s="5"/>
      <c r="E21" s="11">
        <f t="shared" si="10"/>
        <v>0</v>
      </c>
      <c r="F21" s="25"/>
      <c r="G21" s="26"/>
      <c r="H21" s="27">
        <f t="shared" si="11"/>
        <v>0</v>
      </c>
      <c r="I21" s="34"/>
      <c r="J21" s="35"/>
      <c r="K21" s="36">
        <f t="shared" si="12"/>
        <v>0</v>
      </c>
      <c r="L21" s="41" t="e">
        <f>#REF!*#REF!</f>
        <v>#REF!</v>
      </c>
      <c r="M21" s="43">
        <f t="shared" si="13"/>
        <v>0</v>
      </c>
      <c r="N21" s="44">
        <f t="shared" si="13"/>
        <v>0</v>
      </c>
      <c r="O21" s="45">
        <f t="shared" si="14"/>
        <v>0</v>
      </c>
      <c r="P21" s="71"/>
      <c r="Q21" s="71"/>
      <c r="R21" s="72"/>
    </row>
    <row r="22" spans="1:18" x14ac:dyDescent="0.25">
      <c r="A22" s="78" t="s">
        <v>89</v>
      </c>
      <c r="B22" s="79" t="s">
        <v>84</v>
      </c>
      <c r="C22" s="8"/>
      <c r="D22" s="6"/>
      <c r="E22" s="12">
        <f t="shared" si="10"/>
        <v>0</v>
      </c>
      <c r="F22" s="28"/>
      <c r="G22" s="29"/>
      <c r="H22" s="30">
        <f t="shared" si="11"/>
        <v>0</v>
      </c>
      <c r="I22" s="37"/>
      <c r="J22" s="38"/>
      <c r="K22" s="39">
        <f t="shared" si="12"/>
        <v>0</v>
      </c>
      <c r="L22" s="42" t="e">
        <f>#REF!*#REF!</f>
        <v>#REF!</v>
      </c>
      <c r="M22" s="53">
        <f t="shared" si="13"/>
        <v>0</v>
      </c>
      <c r="N22" s="54">
        <f t="shared" si="13"/>
        <v>0</v>
      </c>
      <c r="O22" s="55">
        <f t="shared" si="14"/>
        <v>0</v>
      </c>
      <c r="P22" s="73"/>
      <c r="Q22" s="73"/>
      <c r="R22" s="74"/>
    </row>
  </sheetData>
  <mergeCells count="22">
    <mergeCell ref="P9:R9"/>
    <mergeCell ref="P10:R13"/>
    <mergeCell ref="A16:B16"/>
    <mergeCell ref="P3:R6"/>
    <mergeCell ref="C1:R1"/>
    <mergeCell ref="A2:B2"/>
    <mergeCell ref="C2:E2"/>
    <mergeCell ref="F2:H2"/>
    <mergeCell ref="I2:K2"/>
    <mergeCell ref="M2:O2"/>
    <mergeCell ref="P2:R2"/>
    <mergeCell ref="A9:B9"/>
    <mergeCell ref="C9:E9"/>
    <mergeCell ref="F9:H9"/>
    <mergeCell ref="I9:K9"/>
    <mergeCell ref="M9:O9"/>
    <mergeCell ref="P17:R22"/>
    <mergeCell ref="C16:E16"/>
    <mergeCell ref="F16:H16"/>
    <mergeCell ref="I16:K16"/>
    <mergeCell ref="M16:O16"/>
    <mergeCell ref="P16:R16"/>
  </mergeCells>
  <pageMargins left="0.7" right="0.7" top="0.75" bottom="0.75" header="0.3" footer="0.3"/>
  <pageSetup scale="4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selection activeCell="A2" sqref="A2:R22"/>
    </sheetView>
  </sheetViews>
  <sheetFormatPr defaultRowHeight="15" x14ac:dyDescent="0.25"/>
  <cols>
    <col min="1" max="1" width="24.7109375" bestFit="1" customWidth="1"/>
    <col min="2" max="2" width="10.28515625" customWidth="1"/>
    <col min="3" max="3" width="4.42578125" bestFit="1" customWidth="1"/>
    <col min="4" max="4" width="7.42578125" bestFit="1" customWidth="1"/>
    <col min="5" max="5" width="5.42578125" hidden="1" customWidth="1"/>
    <col min="6" max="6" width="4.42578125" bestFit="1" customWidth="1"/>
    <col min="7" max="7" width="7.42578125" bestFit="1" customWidth="1"/>
    <col min="8" max="8" width="5.42578125" hidden="1" customWidth="1"/>
    <col min="9" max="9" width="4.42578125" bestFit="1" customWidth="1"/>
    <col min="10" max="10" width="7.42578125" bestFit="1" customWidth="1"/>
    <col min="11" max="12" width="5.42578125" hidden="1" customWidth="1"/>
    <col min="13" max="13" width="4.85546875" bestFit="1" customWidth="1"/>
    <col min="14" max="14" width="7.85546875" bestFit="1" customWidth="1"/>
    <col min="15" max="15" width="6" bestFit="1" customWidth="1"/>
  </cols>
  <sheetData>
    <row r="1" spans="1:18" ht="21" x14ac:dyDescent="0.35">
      <c r="A1" s="20" t="s">
        <v>64</v>
      </c>
      <c r="B1" s="21">
        <f>Week12!B1+7</f>
        <v>42534</v>
      </c>
      <c r="C1" s="75" t="s">
        <v>75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8" x14ac:dyDescent="0.25">
      <c r="A2" s="67">
        <f>B1</f>
        <v>42534</v>
      </c>
      <c r="B2" s="68"/>
      <c r="C2" s="77" t="s">
        <v>4</v>
      </c>
      <c r="D2" s="69"/>
      <c r="E2" s="69"/>
      <c r="F2" s="69" t="s">
        <v>5</v>
      </c>
      <c r="G2" s="69"/>
      <c r="H2" s="69"/>
      <c r="I2" s="69" t="s">
        <v>6</v>
      </c>
      <c r="J2" s="69"/>
      <c r="K2" s="69"/>
      <c r="L2" s="52"/>
      <c r="M2" s="69" t="s">
        <v>63</v>
      </c>
      <c r="N2" s="69"/>
      <c r="O2" s="69"/>
      <c r="P2" s="69" t="s">
        <v>3</v>
      </c>
      <c r="Q2" s="69"/>
      <c r="R2" s="70"/>
    </row>
    <row r="3" spans="1:18" ht="15" customHeight="1" x14ac:dyDescent="0.25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1"/>
      <c r="Q3" s="71"/>
      <c r="R3" s="72"/>
    </row>
    <row r="4" spans="1:18" x14ac:dyDescent="0.25">
      <c r="A4" s="15" t="s">
        <v>7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1"/>
      <c r="Q4" s="71"/>
      <c r="R4" s="72"/>
    </row>
    <row r="5" spans="1:18" x14ac:dyDescent="0.25">
      <c r="A5" s="17" t="s">
        <v>80</v>
      </c>
      <c r="B5" s="18" t="s">
        <v>8</v>
      </c>
      <c r="C5" s="7"/>
      <c r="D5" s="5"/>
      <c r="E5" s="11">
        <f t="shared" ref="E5:E8" si="0">C5*D5</f>
        <v>0</v>
      </c>
      <c r="F5" s="25"/>
      <c r="G5" s="26"/>
      <c r="H5" s="27">
        <f t="shared" ref="H5:H8" si="1">F5*G5</f>
        <v>0</v>
      </c>
      <c r="I5" s="34"/>
      <c r="J5" s="35"/>
      <c r="K5" s="36">
        <f t="shared" ref="K5:K8" si="2">I5*J5</f>
        <v>0</v>
      </c>
      <c r="L5" s="41" t="e">
        <f>#REF!*#REF!</f>
        <v>#REF!</v>
      </c>
      <c r="M5" s="43">
        <f t="shared" ref="M5:N8" si="3">SUM(I5,F5,C5)</f>
        <v>0</v>
      </c>
      <c r="N5" s="44">
        <f t="shared" si="3"/>
        <v>0</v>
      </c>
      <c r="O5" s="45">
        <f t="shared" ref="O5:O8" si="4">M5*N5</f>
        <v>0</v>
      </c>
      <c r="P5" s="71"/>
      <c r="Q5" s="71"/>
      <c r="R5" s="72"/>
    </row>
    <row r="6" spans="1:18" x14ac:dyDescent="0.25">
      <c r="A6" s="17" t="s">
        <v>79</v>
      </c>
      <c r="B6" s="18" t="s">
        <v>8</v>
      </c>
      <c r="C6" s="7"/>
      <c r="D6" s="5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1"/>
      <c r="Q6" s="71"/>
      <c r="R6" s="72"/>
    </row>
    <row r="7" spans="1:18" x14ac:dyDescent="0.25">
      <c r="A7" s="17" t="s">
        <v>81</v>
      </c>
      <c r="B7" s="18" t="s">
        <v>83</v>
      </c>
      <c r="C7" s="7"/>
      <c r="D7" s="5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50"/>
      <c r="Q7" s="50"/>
      <c r="R7" s="51"/>
    </row>
    <row r="8" spans="1:18" x14ac:dyDescent="0.25">
      <c r="A8" s="17" t="s">
        <v>82</v>
      </c>
      <c r="B8" s="18" t="s">
        <v>84</v>
      </c>
      <c r="C8" s="7"/>
      <c r="D8" s="5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50"/>
      <c r="Q8" s="50"/>
      <c r="R8" s="51"/>
    </row>
    <row r="9" spans="1:18" x14ac:dyDescent="0.25">
      <c r="A9" s="67">
        <f>A2+2</f>
        <v>42536</v>
      </c>
      <c r="B9" s="68"/>
      <c r="C9" s="77" t="s">
        <v>4</v>
      </c>
      <c r="D9" s="69"/>
      <c r="E9" s="69"/>
      <c r="F9" s="69" t="s">
        <v>5</v>
      </c>
      <c r="G9" s="69"/>
      <c r="H9" s="69"/>
      <c r="I9" s="69" t="s">
        <v>6</v>
      </c>
      <c r="J9" s="69"/>
      <c r="K9" s="69"/>
      <c r="L9" s="52"/>
      <c r="M9" s="69" t="s">
        <v>63</v>
      </c>
      <c r="N9" s="69"/>
      <c r="O9" s="69"/>
      <c r="P9" s="69" t="s">
        <v>3</v>
      </c>
      <c r="Q9" s="69"/>
      <c r="R9" s="70"/>
    </row>
    <row r="10" spans="1:18" x14ac:dyDescent="0.25">
      <c r="A10" s="1" t="s">
        <v>0</v>
      </c>
      <c r="B10" s="14" t="s">
        <v>9</v>
      </c>
      <c r="C10" s="3" t="s">
        <v>10</v>
      </c>
      <c r="D10" s="3" t="s">
        <v>1</v>
      </c>
      <c r="E10" s="4" t="s">
        <v>62</v>
      </c>
      <c r="F10" s="3" t="s">
        <v>10</v>
      </c>
      <c r="G10" s="3" t="s">
        <v>1</v>
      </c>
      <c r="H10" s="4" t="s">
        <v>62</v>
      </c>
      <c r="I10" s="2" t="s">
        <v>10</v>
      </c>
      <c r="J10" s="3" t="s">
        <v>1</v>
      </c>
      <c r="K10" s="4" t="s">
        <v>2</v>
      </c>
      <c r="L10" s="4" t="s">
        <v>62</v>
      </c>
      <c r="M10" s="2" t="s">
        <v>10</v>
      </c>
      <c r="N10" s="3" t="s">
        <v>1</v>
      </c>
      <c r="O10" s="4" t="s">
        <v>62</v>
      </c>
      <c r="P10" s="71"/>
      <c r="Q10" s="71"/>
      <c r="R10" s="72"/>
    </row>
    <row r="11" spans="1:18" x14ac:dyDescent="0.25">
      <c r="A11" s="15" t="s">
        <v>85</v>
      </c>
      <c r="B11" s="16" t="s">
        <v>8</v>
      </c>
      <c r="C11" s="9"/>
      <c r="D11" s="10"/>
      <c r="E11" s="13">
        <f>C11*D11</f>
        <v>0</v>
      </c>
      <c r="F11" s="22"/>
      <c r="G11" s="23"/>
      <c r="H11" s="24">
        <f>F11*G11</f>
        <v>0</v>
      </c>
      <c r="I11" s="31"/>
      <c r="J11" s="32"/>
      <c r="K11" s="33">
        <f>I11*J11</f>
        <v>0</v>
      </c>
      <c r="L11" s="40" t="e">
        <f>#REF!*#REF!</f>
        <v>#REF!</v>
      </c>
      <c r="M11" s="43">
        <f>SUM(I11,F11,C11)</f>
        <v>0</v>
      </c>
      <c r="N11" s="44">
        <f>SUM(J11,G11,D11)</f>
        <v>0</v>
      </c>
      <c r="O11" s="45">
        <f>M11*N11</f>
        <v>0</v>
      </c>
      <c r="P11" s="71"/>
      <c r="Q11" s="71"/>
      <c r="R11" s="72"/>
    </row>
    <row r="12" spans="1:18" x14ac:dyDescent="0.25">
      <c r="A12" s="17" t="s">
        <v>86</v>
      </c>
      <c r="B12" s="18" t="s">
        <v>8</v>
      </c>
      <c r="C12" s="7"/>
      <c r="D12" s="5"/>
      <c r="E12" s="11">
        <f t="shared" ref="E12:E15" si="5">C12*D12</f>
        <v>0</v>
      </c>
      <c r="F12" s="25"/>
      <c r="G12" s="26"/>
      <c r="H12" s="27">
        <f t="shared" ref="H12:H15" si="6">F12*G12</f>
        <v>0</v>
      </c>
      <c r="I12" s="34"/>
      <c r="J12" s="35"/>
      <c r="K12" s="36">
        <f t="shared" ref="K12:K15" si="7">I12*J12</f>
        <v>0</v>
      </c>
      <c r="L12" s="41" t="e">
        <f>#REF!*#REF!</f>
        <v>#REF!</v>
      </c>
      <c r="M12" s="43">
        <f t="shared" ref="M12:N15" si="8">SUM(I12,F12,C12)</f>
        <v>0</v>
      </c>
      <c r="N12" s="44">
        <f t="shared" si="8"/>
        <v>0</v>
      </c>
      <c r="O12" s="45">
        <f t="shared" ref="O12:O15" si="9">M12*N12</f>
        <v>0</v>
      </c>
      <c r="P12" s="71"/>
      <c r="Q12" s="71"/>
      <c r="R12" s="72"/>
    </row>
    <row r="13" spans="1:18" x14ac:dyDescent="0.25">
      <c r="A13" s="17" t="s">
        <v>87</v>
      </c>
      <c r="B13" s="18" t="s">
        <v>8</v>
      </c>
      <c r="C13" s="7"/>
      <c r="D13" s="5"/>
      <c r="E13" s="11">
        <f t="shared" si="5"/>
        <v>0</v>
      </c>
      <c r="F13" s="25"/>
      <c r="G13" s="26"/>
      <c r="H13" s="27">
        <f t="shared" si="6"/>
        <v>0</v>
      </c>
      <c r="I13" s="34"/>
      <c r="J13" s="35"/>
      <c r="K13" s="36">
        <f t="shared" si="7"/>
        <v>0</v>
      </c>
      <c r="L13" s="41" t="e">
        <f>#REF!*#REF!</f>
        <v>#REF!</v>
      </c>
      <c r="M13" s="43">
        <f t="shared" si="8"/>
        <v>0</v>
      </c>
      <c r="N13" s="44">
        <f t="shared" si="8"/>
        <v>0</v>
      </c>
      <c r="O13" s="45">
        <f t="shared" si="9"/>
        <v>0</v>
      </c>
      <c r="P13" s="71"/>
      <c r="Q13" s="71"/>
      <c r="R13" s="72"/>
    </row>
    <row r="14" spans="1:18" x14ac:dyDescent="0.25">
      <c r="A14" s="17" t="s">
        <v>88</v>
      </c>
      <c r="B14" s="18" t="s">
        <v>83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50"/>
      <c r="Q14" s="50"/>
      <c r="R14" s="51"/>
    </row>
    <row r="15" spans="1:18" x14ac:dyDescent="0.25">
      <c r="A15" s="17" t="s">
        <v>89</v>
      </c>
      <c r="B15" s="18" t="s">
        <v>84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50"/>
      <c r="Q15" s="50"/>
      <c r="R15" s="51"/>
    </row>
    <row r="16" spans="1:18" x14ac:dyDescent="0.25">
      <c r="A16" s="67">
        <f>A9+2</f>
        <v>42538</v>
      </c>
      <c r="B16" s="68"/>
      <c r="C16" s="77" t="s">
        <v>4</v>
      </c>
      <c r="D16" s="69"/>
      <c r="E16" s="69"/>
      <c r="F16" s="69" t="s">
        <v>5</v>
      </c>
      <c r="G16" s="69"/>
      <c r="H16" s="69"/>
      <c r="I16" s="69" t="s">
        <v>6</v>
      </c>
      <c r="J16" s="69"/>
      <c r="K16" s="69"/>
      <c r="L16" s="52"/>
      <c r="M16" s="69" t="s">
        <v>63</v>
      </c>
      <c r="N16" s="69"/>
      <c r="O16" s="69"/>
      <c r="P16" s="69" t="s">
        <v>3</v>
      </c>
      <c r="Q16" s="69"/>
      <c r="R16" s="70"/>
    </row>
    <row r="17" spans="1:18" x14ac:dyDescent="0.25">
      <c r="A17" s="1" t="s">
        <v>0</v>
      </c>
      <c r="B17" s="14" t="s">
        <v>9</v>
      </c>
      <c r="C17" s="3" t="s">
        <v>10</v>
      </c>
      <c r="D17" s="3" t="s">
        <v>1</v>
      </c>
      <c r="E17" s="4" t="s">
        <v>62</v>
      </c>
      <c r="F17" s="3" t="s">
        <v>10</v>
      </c>
      <c r="G17" s="3" t="s">
        <v>1</v>
      </c>
      <c r="H17" s="4" t="s">
        <v>62</v>
      </c>
      <c r="I17" s="2" t="s">
        <v>10</v>
      </c>
      <c r="J17" s="3" t="s">
        <v>1</v>
      </c>
      <c r="K17" s="4" t="s">
        <v>62</v>
      </c>
      <c r="L17" s="4" t="s">
        <v>62</v>
      </c>
      <c r="M17" s="2" t="s">
        <v>10</v>
      </c>
      <c r="N17" s="3" t="s">
        <v>1</v>
      </c>
      <c r="O17" s="4" t="s">
        <v>62</v>
      </c>
      <c r="P17" s="71"/>
      <c r="Q17" s="71"/>
      <c r="R17" s="72"/>
    </row>
    <row r="18" spans="1:18" x14ac:dyDescent="0.25">
      <c r="A18" s="15" t="s">
        <v>7</v>
      </c>
      <c r="B18" s="16" t="s">
        <v>8</v>
      </c>
      <c r="C18" s="9"/>
      <c r="D18" s="10"/>
      <c r="E18" s="13">
        <f>C18*D18</f>
        <v>0</v>
      </c>
      <c r="F18" s="22"/>
      <c r="G18" s="23"/>
      <c r="H18" s="24">
        <f>F18*G18</f>
        <v>0</v>
      </c>
      <c r="I18" s="31"/>
      <c r="J18" s="32"/>
      <c r="K18" s="33">
        <f>I18*J18</f>
        <v>0</v>
      </c>
      <c r="L18" s="40" t="e">
        <f>#REF!*#REF!</f>
        <v>#REF!</v>
      </c>
      <c r="M18" s="43">
        <f>SUM(I18,F18,C18)</f>
        <v>0</v>
      </c>
      <c r="N18" s="44">
        <f>SUM(J18,G18,D18)</f>
        <v>0</v>
      </c>
      <c r="O18" s="45">
        <f>M18*N18</f>
        <v>0</v>
      </c>
      <c r="P18" s="71"/>
      <c r="Q18" s="71"/>
      <c r="R18" s="72"/>
    </row>
    <row r="19" spans="1:18" x14ac:dyDescent="0.25">
      <c r="A19" s="17" t="s">
        <v>80</v>
      </c>
      <c r="B19" s="18" t="s">
        <v>8</v>
      </c>
      <c r="C19" s="7"/>
      <c r="D19" s="5"/>
      <c r="E19" s="11">
        <f t="shared" ref="E19:E22" si="10">C19*D19</f>
        <v>0</v>
      </c>
      <c r="F19" s="25"/>
      <c r="G19" s="26"/>
      <c r="H19" s="27">
        <f t="shared" ref="H19:H22" si="11">F19*G19</f>
        <v>0</v>
      </c>
      <c r="I19" s="34"/>
      <c r="J19" s="35"/>
      <c r="K19" s="36">
        <f t="shared" ref="K19:K22" si="12">I19*J19</f>
        <v>0</v>
      </c>
      <c r="L19" s="41" t="e">
        <f>#REF!*#REF!</f>
        <v>#REF!</v>
      </c>
      <c r="M19" s="43">
        <f t="shared" ref="M19:N22" si="13">SUM(I19,F19,C19)</f>
        <v>0</v>
      </c>
      <c r="N19" s="44">
        <f t="shared" si="13"/>
        <v>0</v>
      </c>
      <c r="O19" s="45">
        <f t="shared" ref="O19:O22" si="14">M19*N19</f>
        <v>0</v>
      </c>
      <c r="P19" s="71"/>
      <c r="Q19" s="71"/>
      <c r="R19" s="72"/>
    </row>
    <row r="20" spans="1:18" x14ac:dyDescent="0.25">
      <c r="A20" s="17" t="s">
        <v>79</v>
      </c>
      <c r="B20" s="18" t="s">
        <v>8</v>
      </c>
      <c r="C20" s="7"/>
      <c r="D20" s="5"/>
      <c r="E20" s="11">
        <f t="shared" si="10"/>
        <v>0</v>
      </c>
      <c r="F20" s="25"/>
      <c r="G20" s="26"/>
      <c r="H20" s="27">
        <f t="shared" si="11"/>
        <v>0</v>
      </c>
      <c r="I20" s="34"/>
      <c r="J20" s="35"/>
      <c r="K20" s="36">
        <f t="shared" si="12"/>
        <v>0</v>
      </c>
      <c r="L20" s="41" t="e">
        <f>#REF!*#REF!</f>
        <v>#REF!</v>
      </c>
      <c r="M20" s="43">
        <f t="shared" si="13"/>
        <v>0</v>
      </c>
      <c r="N20" s="44">
        <f t="shared" si="13"/>
        <v>0</v>
      </c>
      <c r="O20" s="45">
        <f t="shared" si="14"/>
        <v>0</v>
      </c>
      <c r="P20" s="71"/>
      <c r="Q20" s="71"/>
      <c r="R20" s="72"/>
    </row>
    <row r="21" spans="1:18" x14ac:dyDescent="0.25">
      <c r="A21" s="17" t="s">
        <v>81</v>
      </c>
      <c r="B21" s="18" t="s">
        <v>83</v>
      </c>
      <c r="C21" s="7"/>
      <c r="D21" s="5"/>
      <c r="E21" s="11">
        <f t="shared" si="10"/>
        <v>0</v>
      </c>
      <c r="F21" s="25"/>
      <c r="G21" s="26"/>
      <c r="H21" s="27">
        <f t="shared" si="11"/>
        <v>0</v>
      </c>
      <c r="I21" s="34"/>
      <c r="J21" s="35"/>
      <c r="K21" s="36">
        <f t="shared" si="12"/>
        <v>0</v>
      </c>
      <c r="L21" s="41" t="e">
        <f>#REF!*#REF!</f>
        <v>#REF!</v>
      </c>
      <c r="M21" s="43">
        <f t="shared" si="13"/>
        <v>0</v>
      </c>
      <c r="N21" s="44">
        <f t="shared" si="13"/>
        <v>0</v>
      </c>
      <c r="O21" s="45">
        <f t="shared" si="14"/>
        <v>0</v>
      </c>
      <c r="P21" s="71"/>
      <c r="Q21" s="71"/>
      <c r="R21" s="72"/>
    </row>
    <row r="22" spans="1:18" x14ac:dyDescent="0.25">
      <c r="A22" s="78" t="s">
        <v>82</v>
      </c>
      <c r="B22" s="79" t="s">
        <v>84</v>
      </c>
      <c r="C22" s="8"/>
      <c r="D22" s="6"/>
      <c r="E22" s="12">
        <f t="shared" si="10"/>
        <v>0</v>
      </c>
      <c r="F22" s="28"/>
      <c r="G22" s="29"/>
      <c r="H22" s="30">
        <f t="shared" si="11"/>
        <v>0</v>
      </c>
      <c r="I22" s="37"/>
      <c r="J22" s="38"/>
      <c r="K22" s="39">
        <f t="shared" si="12"/>
        <v>0</v>
      </c>
      <c r="L22" s="42" t="e">
        <f>#REF!*#REF!</f>
        <v>#REF!</v>
      </c>
      <c r="M22" s="53">
        <f t="shared" si="13"/>
        <v>0</v>
      </c>
      <c r="N22" s="54">
        <f t="shared" si="13"/>
        <v>0</v>
      </c>
      <c r="O22" s="55">
        <f t="shared" si="14"/>
        <v>0</v>
      </c>
      <c r="P22" s="73"/>
      <c r="Q22" s="73"/>
      <c r="R22" s="74"/>
    </row>
  </sheetData>
  <mergeCells count="22">
    <mergeCell ref="P9:R9"/>
    <mergeCell ref="P10:R13"/>
    <mergeCell ref="A16:B16"/>
    <mergeCell ref="P3:R6"/>
    <mergeCell ref="C1:R1"/>
    <mergeCell ref="A2:B2"/>
    <mergeCell ref="C2:E2"/>
    <mergeCell ref="F2:H2"/>
    <mergeCell ref="I2:K2"/>
    <mergeCell ref="M2:O2"/>
    <mergeCell ref="P2:R2"/>
    <mergeCell ref="A9:B9"/>
    <mergeCell ref="C9:E9"/>
    <mergeCell ref="F9:H9"/>
    <mergeCell ref="I9:K9"/>
    <mergeCell ref="M9:O9"/>
    <mergeCell ref="P17:R22"/>
    <mergeCell ref="C16:E16"/>
    <mergeCell ref="F16:H16"/>
    <mergeCell ref="I16:K16"/>
    <mergeCell ref="M16:O16"/>
    <mergeCell ref="P16:R16"/>
  </mergeCells>
  <pageMargins left="0.7" right="0.7" top="0.75" bottom="0.75" header="0.3" footer="0.3"/>
  <pageSetup scale="4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selection activeCell="A2" sqref="A2:R22"/>
    </sheetView>
  </sheetViews>
  <sheetFormatPr defaultRowHeight="15" x14ac:dyDescent="0.25"/>
  <cols>
    <col min="1" max="1" width="24.7109375" bestFit="1" customWidth="1"/>
    <col min="2" max="2" width="10.28515625" customWidth="1"/>
    <col min="3" max="3" width="4.42578125" bestFit="1" customWidth="1"/>
    <col min="4" max="4" width="7.42578125" bestFit="1" customWidth="1"/>
    <col min="5" max="5" width="5.42578125" hidden="1" customWidth="1"/>
    <col min="6" max="6" width="4.42578125" bestFit="1" customWidth="1"/>
    <col min="7" max="7" width="7.42578125" bestFit="1" customWidth="1"/>
    <col min="8" max="8" width="5.42578125" hidden="1" customWidth="1"/>
    <col min="9" max="9" width="4.42578125" bestFit="1" customWidth="1"/>
    <col min="10" max="10" width="7.42578125" bestFit="1" customWidth="1"/>
    <col min="11" max="12" width="5.42578125" hidden="1" customWidth="1"/>
    <col min="13" max="13" width="4.85546875" bestFit="1" customWidth="1"/>
    <col min="14" max="14" width="7.85546875" bestFit="1" customWidth="1"/>
    <col min="15" max="15" width="6" bestFit="1" customWidth="1"/>
  </cols>
  <sheetData>
    <row r="1" spans="1:18" ht="21" x14ac:dyDescent="0.35">
      <c r="A1" s="20" t="s">
        <v>64</v>
      </c>
      <c r="B1" s="21">
        <f>Week13!B1+7</f>
        <v>42541</v>
      </c>
      <c r="C1" s="75" t="s">
        <v>76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8" x14ac:dyDescent="0.25">
      <c r="A2" s="67">
        <f>B1</f>
        <v>42541</v>
      </c>
      <c r="B2" s="68"/>
      <c r="C2" s="77" t="s">
        <v>4</v>
      </c>
      <c r="D2" s="69"/>
      <c r="E2" s="69"/>
      <c r="F2" s="69" t="s">
        <v>5</v>
      </c>
      <c r="G2" s="69"/>
      <c r="H2" s="69"/>
      <c r="I2" s="69" t="s">
        <v>6</v>
      </c>
      <c r="J2" s="69"/>
      <c r="K2" s="69"/>
      <c r="L2" s="52"/>
      <c r="M2" s="69" t="s">
        <v>63</v>
      </c>
      <c r="N2" s="69"/>
      <c r="O2" s="69"/>
      <c r="P2" s="69" t="s">
        <v>3</v>
      </c>
      <c r="Q2" s="69"/>
      <c r="R2" s="70"/>
    </row>
    <row r="3" spans="1:18" ht="15" customHeight="1" x14ac:dyDescent="0.25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1"/>
      <c r="Q3" s="71"/>
      <c r="R3" s="72"/>
    </row>
    <row r="4" spans="1:18" x14ac:dyDescent="0.25">
      <c r="A4" s="15" t="s">
        <v>85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1"/>
      <c r="Q4" s="71"/>
      <c r="R4" s="72"/>
    </row>
    <row r="5" spans="1:18" x14ac:dyDescent="0.25">
      <c r="A5" s="17" t="s">
        <v>86</v>
      </c>
      <c r="B5" s="18" t="s">
        <v>8</v>
      </c>
      <c r="C5" s="7"/>
      <c r="D5" s="5"/>
      <c r="E5" s="11">
        <f t="shared" ref="E5:E8" si="0">C5*D5</f>
        <v>0</v>
      </c>
      <c r="F5" s="25"/>
      <c r="G5" s="26"/>
      <c r="H5" s="27">
        <f t="shared" ref="H5:H8" si="1">F5*G5</f>
        <v>0</v>
      </c>
      <c r="I5" s="34"/>
      <c r="J5" s="35"/>
      <c r="K5" s="36">
        <f t="shared" ref="K5:K8" si="2">I5*J5</f>
        <v>0</v>
      </c>
      <c r="L5" s="41" t="e">
        <f>#REF!*#REF!</f>
        <v>#REF!</v>
      </c>
      <c r="M5" s="43">
        <f t="shared" ref="M5:N8" si="3">SUM(I5,F5,C5)</f>
        <v>0</v>
      </c>
      <c r="N5" s="44">
        <f t="shared" si="3"/>
        <v>0</v>
      </c>
      <c r="O5" s="45">
        <f t="shared" ref="O5:O8" si="4">M5*N5</f>
        <v>0</v>
      </c>
      <c r="P5" s="71"/>
      <c r="Q5" s="71"/>
      <c r="R5" s="72"/>
    </row>
    <row r="6" spans="1:18" x14ac:dyDescent="0.25">
      <c r="A6" s="17" t="s">
        <v>87</v>
      </c>
      <c r="B6" s="18" t="s">
        <v>8</v>
      </c>
      <c r="C6" s="7"/>
      <c r="D6" s="5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1"/>
      <c r="Q6" s="71"/>
      <c r="R6" s="72"/>
    </row>
    <row r="7" spans="1:18" x14ac:dyDescent="0.25">
      <c r="A7" s="17" t="s">
        <v>88</v>
      </c>
      <c r="B7" s="18" t="s">
        <v>83</v>
      </c>
      <c r="C7" s="7"/>
      <c r="D7" s="5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50"/>
      <c r="Q7" s="50"/>
      <c r="R7" s="51"/>
    </row>
    <row r="8" spans="1:18" x14ac:dyDescent="0.25">
      <c r="A8" s="17" t="s">
        <v>89</v>
      </c>
      <c r="B8" s="18" t="s">
        <v>84</v>
      </c>
      <c r="C8" s="7"/>
      <c r="D8" s="5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50"/>
      <c r="Q8" s="50"/>
      <c r="R8" s="51"/>
    </row>
    <row r="9" spans="1:18" x14ac:dyDescent="0.25">
      <c r="A9" s="67">
        <f>A2+2</f>
        <v>42543</v>
      </c>
      <c r="B9" s="68"/>
      <c r="C9" s="77" t="s">
        <v>4</v>
      </c>
      <c r="D9" s="69"/>
      <c r="E9" s="69"/>
      <c r="F9" s="69" t="s">
        <v>5</v>
      </c>
      <c r="G9" s="69"/>
      <c r="H9" s="69"/>
      <c r="I9" s="69" t="s">
        <v>6</v>
      </c>
      <c r="J9" s="69"/>
      <c r="K9" s="69"/>
      <c r="L9" s="52"/>
      <c r="M9" s="69" t="s">
        <v>63</v>
      </c>
      <c r="N9" s="69"/>
      <c r="O9" s="69"/>
      <c r="P9" s="69" t="s">
        <v>3</v>
      </c>
      <c r="Q9" s="69"/>
      <c r="R9" s="70"/>
    </row>
    <row r="10" spans="1:18" x14ac:dyDescent="0.25">
      <c r="A10" s="1" t="s">
        <v>0</v>
      </c>
      <c r="B10" s="14" t="s">
        <v>9</v>
      </c>
      <c r="C10" s="3" t="s">
        <v>10</v>
      </c>
      <c r="D10" s="3" t="s">
        <v>1</v>
      </c>
      <c r="E10" s="4" t="s">
        <v>62</v>
      </c>
      <c r="F10" s="3" t="s">
        <v>10</v>
      </c>
      <c r="G10" s="3" t="s">
        <v>1</v>
      </c>
      <c r="H10" s="4" t="s">
        <v>62</v>
      </c>
      <c r="I10" s="2" t="s">
        <v>10</v>
      </c>
      <c r="J10" s="3" t="s">
        <v>1</v>
      </c>
      <c r="K10" s="4" t="s">
        <v>2</v>
      </c>
      <c r="L10" s="4" t="s">
        <v>62</v>
      </c>
      <c r="M10" s="2" t="s">
        <v>10</v>
      </c>
      <c r="N10" s="3" t="s">
        <v>1</v>
      </c>
      <c r="O10" s="4" t="s">
        <v>62</v>
      </c>
      <c r="P10" s="71"/>
      <c r="Q10" s="71"/>
      <c r="R10" s="72"/>
    </row>
    <row r="11" spans="1:18" x14ac:dyDescent="0.25">
      <c r="A11" s="15" t="s">
        <v>7</v>
      </c>
      <c r="B11" s="16" t="s">
        <v>8</v>
      </c>
      <c r="C11" s="9"/>
      <c r="D11" s="10"/>
      <c r="E11" s="13">
        <f>C11*D11</f>
        <v>0</v>
      </c>
      <c r="F11" s="22"/>
      <c r="G11" s="23"/>
      <c r="H11" s="24">
        <f>F11*G11</f>
        <v>0</v>
      </c>
      <c r="I11" s="31"/>
      <c r="J11" s="32"/>
      <c r="K11" s="33">
        <f>I11*J11</f>
        <v>0</v>
      </c>
      <c r="L11" s="40" t="e">
        <f>#REF!*#REF!</f>
        <v>#REF!</v>
      </c>
      <c r="M11" s="43">
        <f>SUM(I11,F11,C11)</f>
        <v>0</v>
      </c>
      <c r="N11" s="44">
        <f>SUM(J11,G11,D11)</f>
        <v>0</v>
      </c>
      <c r="O11" s="45">
        <f>M11*N11</f>
        <v>0</v>
      </c>
      <c r="P11" s="71"/>
      <c r="Q11" s="71"/>
      <c r="R11" s="72"/>
    </row>
    <row r="12" spans="1:18" x14ac:dyDescent="0.25">
      <c r="A12" s="17" t="s">
        <v>80</v>
      </c>
      <c r="B12" s="18" t="s">
        <v>8</v>
      </c>
      <c r="C12" s="7"/>
      <c r="D12" s="5"/>
      <c r="E12" s="11">
        <f t="shared" ref="E12:E15" si="5">C12*D12</f>
        <v>0</v>
      </c>
      <c r="F12" s="25"/>
      <c r="G12" s="26"/>
      <c r="H12" s="27">
        <f t="shared" ref="H12:H15" si="6">F12*G12</f>
        <v>0</v>
      </c>
      <c r="I12" s="34"/>
      <c r="J12" s="35"/>
      <c r="K12" s="36">
        <f t="shared" ref="K12:K15" si="7">I12*J12</f>
        <v>0</v>
      </c>
      <c r="L12" s="41" t="e">
        <f>#REF!*#REF!</f>
        <v>#REF!</v>
      </c>
      <c r="M12" s="43">
        <f t="shared" ref="M12:N15" si="8">SUM(I12,F12,C12)</f>
        <v>0</v>
      </c>
      <c r="N12" s="44">
        <f t="shared" si="8"/>
        <v>0</v>
      </c>
      <c r="O12" s="45">
        <f t="shared" ref="O12:O15" si="9">M12*N12</f>
        <v>0</v>
      </c>
      <c r="P12" s="71"/>
      <c r="Q12" s="71"/>
      <c r="R12" s="72"/>
    </row>
    <row r="13" spans="1:18" x14ac:dyDescent="0.25">
      <c r="A13" s="17" t="s">
        <v>79</v>
      </c>
      <c r="B13" s="18" t="s">
        <v>8</v>
      </c>
      <c r="C13" s="7"/>
      <c r="D13" s="5"/>
      <c r="E13" s="11">
        <f t="shared" si="5"/>
        <v>0</v>
      </c>
      <c r="F13" s="25"/>
      <c r="G13" s="26"/>
      <c r="H13" s="27">
        <f t="shared" si="6"/>
        <v>0</v>
      </c>
      <c r="I13" s="34"/>
      <c r="J13" s="35"/>
      <c r="K13" s="36">
        <f t="shared" si="7"/>
        <v>0</v>
      </c>
      <c r="L13" s="41" t="e">
        <f>#REF!*#REF!</f>
        <v>#REF!</v>
      </c>
      <c r="M13" s="43">
        <f t="shared" si="8"/>
        <v>0</v>
      </c>
      <c r="N13" s="44">
        <f t="shared" si="8"/>
        <v>0</v>
      </c>
      <c r="O13" s="45">
        <f t="shared" si="9"/>
        <v>0</v>
      </c>
      <c r="P13" s="71"/>
      <c r="Q13" s="71"/>
      <c r="R13" s="72"/>
    </row>
    <row r="14" spans="1:18" x14ac:dyDescent="0.25">
      <c r="A14" s="17" t="s">
        <v>81</v>
      </c>
      <c r="B14" s="18" t="s">
        <v>83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50"/>
      <c r="Q14" s="50"/>
      <c r="R14" s="51"/>
    </row>
    <row r="15" spans="1:18" x14ac:dyDescent="0.25">
      <c r="A15" s="17" t="s">
        <v>82</v>
      </c>
      <c r="B15" s="18" t="s">
        <v>84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50"/>
      <c r="Q15" s="50"/>
      <c r="R15" s="51"/>
    </row>
    <row r="16" spans="1:18" x14ac:dyDescent="0.25">
      <c r="A16" s="67">
        <f>A9+2</f>
        <v>42545</v>
      </c>
      <c r="B16" s="68"/>
      <c r="C16" s="77" t="s">
        <v>4</v>
      </c>
      <c r="D16" s="69"/>
      <c r="E16" s="69"/>
      <c r="F16" s="69" t="s">
        <v>5</v>
      </c>
      <c r="G16" s="69"/>
      <c r="H16" s="69"/>
      <c r="I16" s="69" t="s">
        <v>6</v>
      </c>
      <c r="J16" s="69"/>
      <c r="K16" s="69"/>
      <c r="L16" s="52"/>
      <c r="M16" s="69" t="s">
        <v>63</v>
      </c>
      <c r="N16" s="69"/>
      <c r="O16" s="69"/>
      <c r="P16" s="69" t="s">
        <v>3</v>
      </c>
      <c r="Q16" s="69"/>
      <c r="R16" s="70"/>
    </row>
    <row r="17" spans="1:18" x14ac:dyDescent="0.25">
      <c r="A17" s="1" t="s">
        <v>0</v>
      </c>
      <c r="B17" s="14" t="s">
        <v>9</v>
      </c>
      <c r="C17" s="3" t="s">
        <v>10</v>
      </c>
      <c r="D17" s="3" t="s">
        <v>1</v>
      </c>
      <c r="E17" s="4" t="s">
        <v>62</v>
      </c>
      <c r="F17" s="3" t="s">
        <v>10</v>
      </c>
      <c r="G17" s="3" t="s">
        <v>1</v>
      </c>
      <c r="H17" s="4" t="s">
        <v>62</v>
      </c>
      <c r="I17" s="2" t="s">
        <v>10</v>
      </c>
      <c r="J17" s="3" t="s">
        <v>1</v>
      </c>
      <c r="K17" s="4" t="s">
        <v>62</v>
      </c>
      <c r="L17" s="4" t="s">
        <v>62</v>
      </c>
      <c r="M17" s="2" t="s">
        <v>10</v>
      </c>
      <c r="N17" s="3" t="s">
        <v>1</v>
      </c>
      <c r="O17" s="4" t="s">
        <v>62</v>
      </c>
      <c r="P17" s="71"/>
      <c r="Q17" s="71"/>
      <c r="R17" s="72"/>
    </row>
    <row r="18" spans="1:18" x14ac:dyDescent="0.25">
      <c r="A18" s="15" t="s">
        <v>85</v>
      </c>
      <c r="B18" s="16" t="s">
        <v>8</v>
      </c>
      <c r="C18" s="9"/>
      <c r="D18" s="10"/>
      <c r="E18" s="13">
        <f>C18*D18</f>
        <v>0</v>
      </c>
      <c r="F18" s="22"/>
      <c r="G18" s="23"/>
      <c r="H18" s="24">
        <f>F18*G18</f>
        <v>0</v>
      </c>
      <c r="I18" s="31"/>
      <c r="J18" s="32"/>
      <c r="K18" s="33">
        <f>I18*J18</f>
        <v>0</v>
      </c>
      <c r="L18" s="40" t="e">
        <f>#REF!*#REF!</f>
        <v>#REF!</v>
      </c>
      <c r="M18" s="43">
        <f>SUM(I18,F18,C18)</f>
        <v>0</v>
      </c>
      <c r="N18" s="44">
        <f>SUM(J18,G18,D18)</f>
        <v>0</v>
      </c>
      <c r="O18" s="45">
        <f>M18*N18</f>
        <v>0</v>
      </c>
      <c r="P18" s="71"/>
      <c r="Q18" s="71"/>
      <c r="R18" s="72"/>
    </row>
    <row r="19" spans="1:18" x14ac:dyDescent="0.25">
      <c r="A19" s="17" t="s">
        <v>86</v>
      </c>
      <c r="B19" s="18" t="s">
        <v>8</v>
      </c>
      <c r="C19" s="7"/>
      <c r="D19" s="5"/>
      <c r="E19" s="11">
        <f t="shared" ref="E19:E22" si="10">C19*D19</f>
        <v>0</v>
      </c>
      <c r="F19" s="25"/>
      <c r="G19" s="26"/>
      <c r="H19" s="27">
        <f t="shared" ref="H19:H22" si="11">F19*G19</f>
        <v>0</v>
      </c>
      <c r="I19" s="34"/>
      <c r="J19" s="35"/>
      <c r="K19" s="36">
        <f t="shared" ref="K19:K22" si="12">I19*J19</f>
        <v>0</v>
      </c>
      <c r="L19" s="41" t="e">
        <f>#REF!*#REF!</f>
        <v>#REF!</v>
      </c>
      <c r="M19" s="43">
        <f t="shared" ref="M19:N22" si="13">SUM(I19,F19,C19)</f>
        <v>0</v>
      </c>
      <c r="N19" s="44">
        <f t="shared" si="13"/>
        <v>0</v>
      </c>
      <c r="O19" s="45">
        <f t="shared" ref="O19:O22" si="14">M19*N19</f>
        <v>0</v>
      </c>
      <c r="P19" s="71"/>
      <c r="Q19" s="71"/>
      <c r="R19" s="72"/>
    </row>
    <row r="20" spans="1:18" x14ac:dyDescent="0.25">
      <c r="A20" s="17" t="s">
        <v>87</v>
      </c>
      <c r="B20" s="18" t="s">
        <v>8</v>
      </c>
      <c r="C20" s="7"/>
      <c r="D20" s="5"/>
      <c r="E20" s="11">
        <f t="shared" si="10"/>
        <v>0</v>
      </c>
      <c r="F20" s="25"/>
      <c r="G20" s="26"/>
      <c r="H20" s="27">
        <f t="shared" si="11"/>
        <v>0</v>
      </c>
      <c r="I20" s="34"/>
      <c r="J20" s="35"/>
      <c r="K20" s="36">
        <f t="shared" si="12"/>
        <v>0</v>
      </c>
      <c r="L20" s="41" t="e">
        <f>#REF!*#REF!</f>
        <v>#REF!</v>
      </c>
      <c r="M20" s="43">
        <f t="shared" si="13"/>
        <v>0</v>
      </c>
      <c r="N20" s="44">
        <f t="shared" si="13"/>
        <v>0</v>
      </c>
      <c r="O20" s="45">
        <f t="shared" si="14"/>
        <v>0</v>
      </c>
      <c r="P20" s="71"/>
      <c r="Q20" s="71"/>
      <c r="R20" s="72"/>
    </row>
    <row r="21" spans="1:18" x14ac:dyDescent="0.25">
      <c r="A21" s="17" t="s">
        <v>88</v>
      </c>
      <c r="B21" s="18" t="s">
        <v>83</v>
      </c>
      <c r="C21" s="7"/>
      <c r="D21" s="5"/>
      <c r="E21" s="11">
        <f t="shared" si="10"/>
        <v>0</v>
      </c>
      <c r="F21" s="25"/>
      <c r="G21" s="26"/>
      <c r="H21" s="27">
        <f t="shared" si="11"/>
        <v>0</v>
      </c>
      <c r="I21" s="34"/>
      <c r="J21" s="35"/>
      <c r="K21" s="36">
        <f t="shared" si="12"/>
        <v>0</v>
      </c>
      <c r="L21" s="41" t="e">
        <f>#REF!*#REF!</f>
        <v>#REF!</v>
      </c>
      <c r="M21" s="43">
        <f t="shared" si="13"/>
        <v>0</v>
      </c>
      <c r="N21" s="44">
        <f t="shared" si="13"/>
        <v>0</v>
      </c>
      <c r="O21" s="45">
        <f t="shared" si="14"/>
        <v>0</v>
      </c>
      <c r="P21" s="71"/>
      <c r="Q21" s="71"/>
      <c r="R21" s="72"/>
    </row>
    <row r="22" spans="1:18" x14ac:dyDescent="0.25">
      <c r="A22" s="78" t="s">
        <v>89</v>
      </c>
      <c r="B22" s="79" t="s">
        <v>84</v>
      </c>
      <c r="C22" s="8"/>
      <c r="D22" s="6"/>
      <c r="E22" s="12">
        <f t="shared" si="10"/>
        <v>0</v>
      </c>
      <c r="F22" s="28"/>
      <c r="G22" s="29"/>
      <c r="H22" s="30">
        <f t="shared" si="11"/>
        <v>0</v>
      </c>
      <c r="I22" s="37"/>
      <c r="J22" s="38"/>
      <c r="K22" s="39">
        <f t="shared" si="12"/>
        <v>0</v>
      </c>
      <c r="L22" s="42" t="e">
        <f>#REF!*#REF!</f>
        <v>#REF!</v>
      </c>
      <c r="M22" s="53">
        <f t="shared" si="13"/>
        <v>0</v>
      </c>
      <c r="N22" s="54">
        <f t="shared" si="13"/>
        <v>0</v>
      </c>
      <c r="O22" s="55">
        <f t="shared" si="14"/>
        <v>0</v>
      </c>
      <c r="P22" s="73"/>
      <c r="Q22" s="73"/>
      <c r="R22" s="74"/>
    </row>
  </sheetData>
  <mergeCells count="22">
    <mergeCell ref="P9:R9"/>
    <mergeCell ref="P10:R13"/>
    <mergeCell ref="A16:B16"/>
    <mergeCell ref="P3:R6"/>
    <mergeCell ref="C1:R1"/>
    <mergeCell ref="A2:B2"/>
    <mergeCell ref="C2:E2"/>
    <mergeCell ref="F2:H2"/>
    <mergeCell ref="I2:K2"/>
    <mergeCell ref="M2:O2"/>
    <mergeCell ref="P2:R2"/>
    <mergeCell ref="A9:B9"/>
    <mergeCell ref="C9:E9"/>
    <mergeCell ref="F9:H9"/>
    <mergeCell ref="I9:K9"/>
    <mergeCell ref="M9:O9"/>
    <mergeCell ref="P17:R22"/>
    <mergeCell ref="C16:E16"/>
    <mergeCell ref="F16:H16"/>
    <mergeCell ref="I16:K16"/>
    <mergeCell ref="M16:O16"/>
    <mergeCell ref="P16:R16"/>
  </mergeCells>
  <pageMargins left="0.7" right="0.7" top="0.75" bottom="0.75" header="0.3" footer="0.3"/>
  <pageSetup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selection activeCell="P29" sqref="P29"/>
    </sheetView>
  </sheetViews>
  <sheetFormatPr defaultRowHeight="15" x14ac:dyDescent="0.25"/>
  <cols>
    <col min="1" max="1" width="24.7109375" bestFit="1" customWidth="1"/>
    <col min="2" max="2" width="10.28515625" customWidth="1"/>
    <col min="3" max="3" width="4.42578125" bestFit="1" customWidth="1"/>
    <col min="4" max="4" width="7.42578125" bestFit="1" customWidth="1"/>
    <col min="5" max="5" width="5.42578125" hidden="1" customWidth="1"/>
    <col min="6" max="6" width="4.42578125" bestFit="1" customWidth="1"/>
    <col min="7" max="7" width="7.42578125" bestFit="1" customWidth="1"/>
    <col min="8" max="8" width="5.42578125" hidden="1" customWidth="1"/>
    <col min="9" max="9" width="4.42578125" bestFit="1" customWidth="1"/>
    <col min="10" max="10" width="7.42578125" bestFit="1" customWidth="1"/>
    <col min="11" max="12" width="5.42578125" hidden="1" customWidth="1"/>
    <col min="13" max="13" width="4.85546875" bestFit="1" customWidth="1"/>
    <col min="14" max="14" width="7.85546875" bestFit="1" customWidth="1"/>
    <col min="15" max="15" width="6" bestFit="1" customWidth="1"/>
  </cols>
  <sheetData>
    <row r="1" spans="1:18" ht="21" x14ac:dyDescent="0.35">
      <c r="A1" s="20" t="s">
        <v>64</v>
      </c>
      <c r="B1" s="21">
        <f>Week14!B1+7</f>
        <v>42548</v>
      </c>
      <c r="C1" s="75" t="s">
        <v>77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8" x14ac:dyDescent="0.25">
      <c r="A2" s="67">
        <f>B1</f>
        <v>42548</v>
      </c>
      <c r="B2" s="68"/>
      <c r="C2" s="77" t="s">
        <v>4</v>
      </c>
      <c r="D2" s="69"/>
      <c r="E2" s="69"/>
      <c r="F2" s="69" t="s">
        <v>5</v>
      </c>
      <c r="G2" s="69"/>
      <c r="H2" s="69"/>
      <c r="I2" s="69" t="s">
        <v>6</v>
      </c>
      <c r="J2" s="69"/>
      <c r="K2" s="69"/>
      <c r="L2" s="52"/>
      <c r="M2" s="69" t="s">
        <v>63</v>
      </c>
      <c r="N2" s="69"/>
      <c r="O2" s="69"/>
      <c r="P2" s="69" t="s">
        <v>3</v>
      </c>
      <c r="Q2" s="69"/>
      <c r="R2" s="70"/>
    </row>
    <row r="3" spans="1:18" ht="15" customHeight="1" x14ac:dyDescent="0.25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1"/>
      <c r="Q3" s="71"/>
      <c r="R3" s="72"/>
    </row>
    <row r="4" spans="1:18" x14ac:dyDescent="0.25">
      <c r="A4" s="15" t="s">
        <v>7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1"/>
      <c r="Q4" s="71"/>
      <c r="R4" s="72"/>
    </row>
    <row r="5" spans="1:18" x14ac:dyDescent="0.25">
      <c r="A5" s="17" t="s">
        <v>80</v>
      </c>
      <c r="B5" s="18" t="s">
        <v>8</v>
      </c>
      <c r="C5" s="7"/>
      <c r="D5" s="5"/>
      <c r="E5" s="11">
        <f t="shared" ref="E5:E8" si="0">C5*D5</f>
        <v>0</v>
      </c>
      <c r="F5" s="25"/>
      <c r="G5" s="26"/>
      <c r="H5" s="27">
        <f t="shared" ref="H5:H8" si="1">F5*G5</f>
        <v>0</v>
      </c>
      <c r="I5" s="34"/>
      <c r="J5" s="35"/>
      <c r="K5" s="36">
        <f t="shared" ref="K5:K8" si="2">I5*J5</f>
        <v>0</v>
      </c>
      <c r="L5" s="41" t="e">
        <f>#REF!*#REF!</f>
        <v>#REF!</v>
      </c>
      <c r="M5" s="43">
        <f t="shared" ref="M5:N8" si="3">SUM(I5,F5,C5)</f>
        <v>0</v>
      </c>
      <c r="N5" s="44">
        <f t="shared" si="3"/>
        <v>0</v>
      </c>
      <c r="O5" s="45">
        <f t="shared" ref="O5:O8" si="4">M5*N5</f>
        <v>0</v>
      </c>
      <c r="P5" s="71"/>
      <c r="Q5" s="71"/>
      <c r="R5" s="72"/>
    </row>
    <row r="6" spans="1:18" x14ac:dyDescent="0.25">
      <c r="A6" s="17" t="s">
        <v>79</v>
      </c>
      <c r="B6" s="18" t="s">
        <v>8</v>
      </c>
      <c r="C6" s="7"/>
      <c r="D6" s="5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1"/>
      <c r="Q6" s="71"/>
      <c r="R6" s="72"/>
    </row>
    <row r="7" spans="1:18" x14ac:dyDescent="0.25">
      <c r="A7" s="17" t="s">
        <v>81</v>
      </c>
      <c r="B7" s="18" t="s">
        <v>83</v>
      </c>
      <c r="C7" s="7"/>
      <c r="D7" s="5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50"/>
      <c r="Q7" s="50"/>
      <c r="R7" s="51"/>
    </row>
    <row r="8" spans="1:18" x14ac:dyDescent="0.25">
      <c r="A8" s="17" t="s">
        <v>82</v>
      </c>
      <c r="B8" s="18" t="s">
        <v>84</v>
      </c>
      <c r="C8" s="7"/>
      <c r="D8" s="5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50"/>
      <c r="Q8" s="50"/>
      <c r="R8" s="51"/>
    </row>
    <row r="9" spans="1:18" x14ac:dyDescent="0.25">
      <c r="A9" s="67">
        <f>A2+2</f>
        <v>42550</v>
      </c>
      <c r="B9" s="68"/>
      <c r="C9" s="77" t="s">
        <v>4</v>
      </c>
      <c r="D9" s="69"/>
      <c r="E9" s="69"/>
      <c r="F9" s="69" t="s">
        <v>5</v>
      </c>
      <c r="G9" s="69"/>
      <c r="H9" s="69"/>
      <c r="I9" s="69" t="s">
        <v>6</v>
      </c>
      <c r="J9" s="69"/>
      <c r="K9" s="69"/>
      <c r="L9" s="52"/>
      <c r="M9" s="69" t="s">
        <v>63</v>
      </c>
      <c r="N9" s="69"/>
      <c r="O9" s="69"/>
      <c r="P9" s="69" t="s">
        <v>3</v>
      </c>
      <c r="Q9" s="69"/>
      <c r="R9" s="70"/>
    </row>
    <row r="10" spans="1:18" x14ac:dyDescent="0.25">
      <c r="A10" s="1" t="s">
        <v>0</v>
      </c>
      <c r="B10" s="14" t="s">
        <v>9</v>
      </c>
      <c r="C10" s="3" t="s">
        <v>10</v>
      </c>
      <c r="D10" s="3" t="s">
        <v>1</v>
      </c>
      <c r="E10" s="4" t="s">
        <v>62</v>
      </c>
      <c r="F10" s="3" t="s">
        <v>10</v>
      </c>
      <c r="G10" s="3" t="s">
        <v>1</v>
      </c>
      <c r="H10" s="4" t="s">
        <v>62</v>
      </c>
      <c r="I10" s="2" t="s">
        <v>10</v>
      </c>
      <c r="J10" s="3" t="s">
        <v>1</v>
      </c>
      <c r="K10" s="4" t="s">
        <v>2</v>
      </c>
      <c r="L10" s="4" t="s">
        <v>62</v>
      </c>
      <c r="M10" s="2" t="s">
        <v>10</v>
      </c>
      <c r="N10" s="3" t="s">
        <v>1</v>
      </c>
      <c r="O10" s="4" t="s">
        <v>62</v>
      </c>
      <c r="P10" s="71"/>
      <c r="Q10" s="71"/>
      <c r="R10" s="72"/>
    </row>
    <row r="11" spans="1:18" x14ac:dyDescent="0.25">
      <c r="A11" s="15" t="s">
        <v>85</v>
      </c>
      <c r="B11" s="16" t="s">
        <v>8</v>
      </c>
      <c r="C11" s="9"/>
      <c r="D11" s="10"/>
      <c r="E11" s="13">
        <f>C11*D11</f>
        <v>0</v>
      </c>
      <c r="F11" s="22"/>
      <c r="G11" s="23"/>
      <c r="H11" s="24">
        <f>F11*G11</f>
        <v>0</v>
      </c>
      <c r="I11" s="31"/>
      <c r="J11" s="32"/>
      <c r="K11" s="33">
        <f>I11*J11</f>
        <v>0</v>
      </c>
      <c r="L11" s="40" t="e">
        <f>#REF!*#REF!</f>
        <v>#REF!</v>
      </c>
      <c r="M11" s="43">
        <f>SUM(I11,F11,C11)</f>
        <v>0</v>
      </c>
      <c r="N11" s="44">
        <f>SUM(J11,G11,D11)</f>
        <v>0</v>
      </c>
      <c r="O11" s="45">
        <f>M11*N11</f>
        <v>0</v>
      </c>
      <c r="P11" s="71"/>
      <c r="Q11" s="71"/>
      <c r="R11" s="72"/>
    </row>
    <row r="12" spans="1:18" x14ac:dyDescent="0.25">
      <c r="A12" s="17" t="s">
        <v>86</v>
      </c>
      <c r="B12" s="18" t="s">
        <v>8</v>
      </c>
      <c r="C12" s="7"/>
      <c r="D12" s="5"/>
      <c r="E12" s="11">
        <f t="shared" ref="E12:E15" si="5">C12*D12</f>
        <v>0</v>
      </c>
      <c r="F12" s="25"/>
      <c r="G12" s="26"/>
      <c r="H12" s="27">
        <f t="shared" ref="H12:H15" si="6">F12*G12</f>
        <v>0</v>
      </c>
      <c r="I12" s="34"/>
      <c r="J12" s="35"/>
      <c r="K12" s="36">
        <f t="shared" ref="K12:K15" si="7">I12*J12</f>
        <v>0</v>
      </c>
      <c r="L12" s="41" t="e">
        <f>#REF!*#REF!</f>
        <v>#REF!</v>
      </c>
      <c r="M12" s="43">
        <f t="shared" ref="M12:N15" si="8">SUM(I12,F12,C12)</f>
        <v>0</v>
      </c>
      <c r="N12" s="44">
        <f t="shared" si="8"/>
        <v>0</v>
      </c>
      <c r="O12" s="45">
        <f t="shared" ref="O12:O15" si="9">M12*N12</f>
        <v>0</v>
      </c>
      <c r="P12" s="71"/>
      <c r="Q12" s="71"/>
      <c r="R12" s="72"/>
    </row>
    <row r="13" spans="1:18" x14ac:dyDescent="0.25">
      <c r="A13" s="17" t="s">
        <v>87</v>
      </c>
      <c r="B13" s="18" t="s">
        <v>8</v>
      </c>
      <c r="C13" s="7"/>
      <c r="D13" s="5"/>
      <c r="E13" s="11">
        <f t="shared" si="5"/>
        <v>0</v>
      </c>
      <c r="F13" s="25"/>
      <c r="G13" s="26"/>
      <c r="H13" s="27">
        <f t="shared" si="6"/>
        <v>0</v>
      </c>
      <c r="I13" s="34"/>
      <c r="J13" s="35"/>
      <c r="K13" s="36">
        <f t="shared" si="7"/>
        <v>0</v>
      </c>
      <c r="L13" s="41" t="e">
        <f>#REF!*#REF!</f>
        <v>#REF!</v>
      </c>
      <c r="M13" s="43">
        <f t="shared" si="8"/>
        <v>0</v>
      </c>
      <c r="N13" s="44">
        <f t="shared" si="8"/>
        <v>0</v>
      </c>
      <c r="O13" s="45">
        <f t="shared" si="9"/>
        <v>0</v>
      </c>
      <c r="P13" s="71"/>
      <c r="Q13" s="71"/>
      <c r="R13" s="72"/>
    </row>
    <row r="14" spans="1:18" x14ac:dyDescent="0.25">
      <c r="A14" s="17" t="s">
        <v>88</v>
      </c>
      <c r="B14" s="18" t="s">
        <v>83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50"/>
      <c r="Q14" s="50"/>
      <c r="R14" s="51"/>
    </row>
    <row r="15" spans="1:18" x14ac:dyDescent="0.25">
      <c r="A15" s="17" t="s">
        <v>89</v>
      </c>
      <c r="B15" s="18" t="s">
        <v>84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50"/>
      <c r="Q15" s="50"/>
      <c r="R15" s="51"/>
    </row>
    <row r="16" spans="1:18" x14ac:dyDescent="0.25">
      <c r="A16" s="67">
        <f>A9+2</f>
        <v>42552</v>
      </c>
      <c r="B16" s="68"/>
      <c r="C16" s="77" t="s">
        <v>4</v>
      </c>
      <c r="D16" s="69"/>
      <c r="E16" s="69"/>
      <c r="F16" s="69" t="s">
        <v>5</v>
      </c>
      <c r="G16" s="69"/>
      <c r="H16" s="69"/>
      <c r="I16" s="69" t="s">
        <v>6</v>
      </c>
      <c r="J16" s="69"/>
      <c r="K16" s="69"/>
      <c r="L16" s="52"/>
      <c r="M16" s="69" t="s">
        <v>63</v>
      </c>
      <c r="N16" s="69"/>
      <c r="O16" s="69"/>
      <c r="P16" s="69" t="s">
        <v>3</v>
      </c>
      <c r="Q16" s="69"/>
      <c r="R16" s="70"/>
    </row>
    <row r="17" spans="1:18" x14ac:dyDescent="0.25">
      <c r="A17" s="1" t="s">
        <v>0</v>
      </c>
      <c r="B17" s="14" t="s">
        <v>9</v>
      </c>
      <c r="C17" s="3" t="s">
        <v>10</v>
      </c>
      <c r="D17" s="3" t="s">
        <v>1</v>
      </c>
      <c r="E17" s="4" t="s">
        <v>62</v>
      </c>
      <c r="F17" s="3" t="s">
        <v>10</v>
      </c>
      <c r="G17" s="3" t="s">
        <v>1</v>
      </c>
      <c r="H17" s="4" t="s">
        <v>62</v>
      </c>
      <c r="I17" s="2" t="s">
        <v>10</v>
      </c>
      <c r="J17" s="3" t="s">
        <v>1</v>
      </c>
      <c r="K17" s="4" t="s">
        <v>62</v>
      </c>
      <c r="L17" s="4" t="s">
        <v>62</v>
      </c>
      <c r="M17" s="2" t="s">
        <v>10</v>
      </c>
      <c r="N17" s="3" t="s">
        <v>1</v>
      </c>
      <c r="O17" s="4" t="s">
        <v>62</v>
      </c>
      <c r="P17" s="71"/>
      <c r="Q17" s="71"/>
      <c r="R17" s="72"/>
    </row>
    <row r="18" spans="1:18" x14ac:dyDescent="0.25">
      <c r="A18" s="15" t="s">
        <v>7</v>
      </c>
      <c r="B18" s="16" t="s">
        <v>8</v>
      </c>
      <c r="C18" s="9"/>
      <c r="D18" s="10"/>
      <c r="E18" s="13">
        <f>C18*D18</f>
        <v>0</v>
      </c>
      <c r="F18" s="22"/>
      <c r="G18" s="23"/>
      <c r="H18" s="24">
        <f>F18*G18</f>
        <v>0</v>
      </c>
      <c r="I18" s="31"/>
      <c r="J18" s="32"/>
      <c r="K18" s="33">
        <f>I18*J18</f>
        <v>0</v>
      </c>
      <c r="L18" s="40" t="e">
        <f>#REF!*#REF!</f>
        <v>#REF!</v>
      </c>
      <c r="M18" s="43">
        <f>SUM(I18,F18,C18)</f>
        <v>0</v>
      </c>
      <c r="N18" s="44">
        <f>SUM(J18,G18,D18)</f>
        <v>0</v>
      </c>
      <c r="O18" s="45">
        <f>M18*N18</f>
        <v>0</v>
      </c>
      <c r="P18" s="71"/>
      <c r="Q18" s="71"/>
      <c r="R18" s="72"/>
    </row>
    <row r="19" spans="1:18" x14ac:dyDescent="0.25">
      <c r="A19" s="17" t="s">
        <v>80</v>
      </c>
      <c r="B19" s="18" t="s">
        <v>8</v>
      </c>
      <c r="C19" s="7"/>
      <c r="D19" s="5"/>
      <c r="E19" s="11">
        <f t="shared" ref="E19:E22" si="10">C19*D19</f>
        <v>0</v>
      </c>
      <c r="F19" s="25"/>
      <c r="G19" s="26"/>
      <c r="H19" s="27">
        <f t="shared" ref="H19:H22" si="11">F19*G19</f>
        <v>0</v>
      </c>
      <c r="I19" s="34"/>
      <c r="J19" s="35"/>
      <c r="K19" s="36">
        <f t="shared" ref="K19:K22" si="12">I19*J19</f>
        <v>0</v>
      </c>
      <c r="L19" s="41" t="e">
        <f>#REF!*#REF!</f>
        <v>#REF!</v>
      </c>
      <c r="M19" s="43">
        <f t="shared" ref="M19:N22" si="13">SUM(I19,F19,C19)</f>
        <v>0</v>
      </c>
      <c r="N19" s="44">
        <f t="shared" si="13"/>
        <v>0</v>
      </c>
      <c r="O19" s="45">
        <f t="shared" ref="O19:O22" si="14">M19*N19</f>
        <v>0</v>
      </c>
      <c r="P19" s="71"/>
      <c r="Q19" s="71"/>
      <c r="R19" s="72"/>
    </row>
    <row r="20" spans="1:18" x14ac:dyDescent="0.25">
      <c r="A20" s="17" t="s">
        <v>79</v>
      </c>
      <c r="B20" s="18" t="s">
        <v>8</v>
      </c>
      <c r="C20" s="7"/>
      <c r="D20" s="5"/>
      <c r="E20" s="11">
        <f t="shared" si="10"/>
        <v>0</v>
      </c>
      <c r="F20" s="25"/>
      <c r="G20" s="26"/>
      <c r="H20" s="27">
        <f t="shared" si="11"/>
        <v>0</v>
      </c>
      <c r="I20" s="34"/>
      <c r="J20" s="35"/>
      <c r="K20" s="36">
        <f t="shared" si="12"/>
        <v>0</v>
      </c>
      <c r="L20" s="41" t="e">
        <f>#REF!*#REF!</f>
        <v>#REF!</v>
      </c>
      <c r="M20" s="43">
        <f t="shared" si="13"/>
        <v>0</v>
      </c>
      <c r="N20" s="44">
        <f t="shared" si="13"/>
        <v>0</v>
      </c>
      <c r="O20" s="45">
        <f t="shared" si="14"/>
        <v>0</v>
      </c>
      <c r="P20" s="71"/>
      <c r="Q20" s="71"/>
      <c r="R20" s="72"/>
    </row>
    <row r="21" spans="1:18" x14ac:dyDescent="0.25">
      <c r="A21" s="17" t="s">
        <v>81</v>
      </c>
      <c r="B21" s="18" t="s">
        <v>83</v>
      </c>
      <c r="C21" s="7"/>
      <c r="D21" s="5"/>
      <c r="E21" s="11">
        <f t="shared" si="10"/>
        <v>0</v>
      </c>
      <c r="F21" s="25"/>
      <c r="G21" s="26"/>
      <c r="H21" s="27">
        <f t="shared" si="11"/>
        <v>0</v>
      </c>
      <c r="I21" s="34"/>
      <c r="J21" s="35"/>
      <c r="K21" s="36">
        <f t="shared" si="12"/>
        <v>0</v>
      </c>
      <c r="L21" s="41" t="e">
        <f>#REF!*#REF!</f>
        <v>#REF!</v>
      </c>
      <c r="M21" s="43">
        <f t="shared" si="13"/>
        <v>0</v>
      </c>
      <c r="N21" s="44">
        <f t="shared" si="13"/>
        <v>0</v>
      </c>
      <c r="O21" s="45">
        <f t="shared" si="14"/>
        <v>0</v>
      </c>
      <c r="P21" s="71"/>
      <c r="Q21" s="71"/>
      <c r="R21" s="72"/>
    </row>
    <row r="22" spans="1:18" x14ac:dyDescent="0.25">
      <c r="A22" s="78" t="s">
        <v>82</v>
      </c>
      <c r="B22" s="79" t="s">
        <v>84</v>
      </c>
      <c r="C22" s="8"/>
      <c r="D22" s="6"/>
      <c r="E22" s="12">
        <f t="shared" si="10"/>
        <v>0</v>
      </c>
      <c r="F22" s="28"/>
      <c r="G22" s="29"/>
      <c r="H22" s="30">
        <f t="shared" si="11"/>
        <v>0</v>
      </c>
      <c r="I22" s="37"/>
      <c r="J22" s="38"/>
      <c r="K22" s="39">
        <f t="shared" si="12"/>
        <v>0</v>
      </c>
      <c r="L22" s="42" t="e">
        <f>#REF!*#REF!</f>
        <v>#REF!</v>
      </c>
      <c r="M22" s="53">
        <f t="shared" si="13"/>
        <v>0</v>
      </c>
      <c r="N22" s="54">
        <f t="shared" si="13"/>
        <v>0</v>
      </c>
      <c r="O22" s="55">
        <f t="shared" si="14"/>
        <v>0</v>
      </c>
      <c r="P22" s="73"/>
      <c r="Q22" s="73"/>
      <c r="R22" s="74"/>
    </row>
  </sheetData>
  <mergeCells count="22">
    <mergeCell ref="P9:R9"/>
    <mergeCell ref="P10:R13"/>
    <mergeCell ref="A16:B16"/>
    <mergeCell ref="P3:R6"/>
    <mergeCell ref="C1:R1"/>
    <mergeCell ref="A2:B2"/>
    <mergeCell ref="C2:E2"/>
    <mergeCell ref="F2:H2"/>
    <mergeCell ref="I2:K2"/>
    <mergeCell ref="M2:O2"/>
    <mergeCell ref="P2:R2"/>
    <mergeCell ref="A9:B9"/>
    <mergeCell ref="C9:E9"/>
    <mergeCell ref="F9:H9"/>
    <mergeCell ref="I9:K9"/>
    <mergeCell ref="M9:O9"/>
    <mergeCell ref="P17:R22"/>
    <mergeCell ref="C16:E16"/>
    <mergeCell ref="F16:H16"/>
    <mergeCell ref="I16:K16"/>
    <mergeCell ref="M16:O16"/>
    <mergeCell ref="P16:R16"/>
  </mergeCells>
  <pageMargins left="0.7" right="0.7" top="0.75" bottom="0.75" header="0.3" footer="0.3"/>
  <pageSetup scale="4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selection activeCell="B22" sqref="A22:B22"/>
    </sheetView>
  </sheetViews>
  <sheetFormatPr defaultRowHeight="15" x14ac:dyDescent="0.25"/>
  <cols>
    <col min="1" max="1" width="24.7109375" bestFit="1" customWidth="1"/>
    <col min="2" max="2" width="10.28515625" customWidth="1"/>
    <col min="3" max="3" width="4.42578125" bestFit="1" customWidth="1"/>
    <col min="4" max="4" width="7.42578125" bestFit="1" customWidth="1"/>
    <col min="5" max="5" width="5.42578125" hidden="1" customWidth="1"/>
    <col min="6" max="6" width="4.42578125" bestFit="1" customWidth="1"/>
    <col min="7" max="7" width="7.42578125" bestFit="1" customWidth="1"/>
    <col min="8" max="8" width="5.42578125" hidden="1" customWidth="1"/>
    <col min="9" max="9" width="4.42578125" bestFit="1" customWidth="1"/>
    <col min="10" max="10" width="7.42578125" bestFit="1" customWidth="1"/>
    <col min="11" max="12" width="5.42578125" hidden="1" customWidth="1"/>
    <col min="13" max="13" width="4.85546875" bestFit="1" customWidth="1"/>
    <col min="14" max="14" width="7.85546875" bestFit="1" customWidth="1"/>
    <col min="15" max="15" width="6" bestFit="1" customWidth="1"/>
  </cols>
  <sheetData>
    <row r="1" spans="1:18" ht="21" x14ac:dyDescent="0.35">
      <c r="A1" s="20" t="s">
        <v>64</v>
      </c>
      <c r="B1" s="21">
        <f>Week15!B1+7</f>
        <v>42555</v>
      </c>
      <c r="C1" s="75" t="s">
        <v>78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8" x14ac:dyDescent="0.25">
      <c r="A2" s="67">
        <f>B1</f>
        <v>42555</v>
      </c>
      <c r="B2" s="68"/>
      <c r="C2" s="77" t="s">
        <v>4</v>
      </c>
      <c r="D2" s="69"/>
      <c r="E2" s="69"/>
      <c r="F2" s="69" t="s">
        <v>5</v>
      </c>
      <c r="G2" s="69"/>
      <c r="H2" s="69"/>
      <c r="I2" s="69" t="s">
        <v>6</v>
      </c>
      <c r="J2" s="69"/>
      <c r="K2" s="69"/>
      <c r="L2" s="47"/>
      <c r="M2" s="69" t="s">
        <v>63</v>
      </c>
      <c r="N2" s="69"/>
      <c r="O2" s="69"/>
      <c r="P2" s="69" t="s">
        <v>3</v>
      </c>
      <c r="Q2" s="69"/>
      <c r="R2" s="70"/>
    </row>
    <row r="3" spans="1:18" ht="15" customHeight="1" x14ac:dyDescent="0.25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1"/>
      <c r="Q3" s="71"/>
      <c r="R3" s="72"/>
    </row>
    <row r="4" spans="1:18" x14ac:dyDescent="0.25">
      <c r="A4" s="15" t="s">
        <v>85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1"/>
      <c r="Q4" s="71"/>
      <c r="R4" s="72"/>
    </row>
    <row r="5" spans="1:18" x14ac:dyDescent="0.25">
      <c r="A5" s="17" t="s">
        <v>86</v>
      </c>
      <c r="B5" s="18" t="s">
        <v>8</v>
      </c>
      <c r="C5" s="7"/>
      <c r="D5" s="5"/>
      <c r="E5" s="11">
        <f t="shared" ref="E5:E8" si="0">C5*D5</f>
        <v>0</v>
      </c>
      <c r="F5" s="25"/>
      <c r="G5" s="26"/>
      <c r="H5" s="27">
        <f t="shared" ref="H5:H8" si="1">F5*G5</f>
        <v>0</v>
      </c>
      <c r="I5" s="34"/>
      <c r="J5" s="35"/>
      <c r="K5" s="36">
        <f t="shared" ref="K5:K8" si="2">I5*J5</f>
        <v>0</v>
      </c>
      <c r="L5" s="41" t="e">
        <f>#REF!*#REF!</f>
        <v>#REF!</v>
      </c>
      <c r="M5" s="43">
        <f t="shared" ref="M5:N8" si="3">SUM(I5,F5,C5)</f>
        <v>0</v>
      </c>
      <c r="N5" s="44">
        <f t="shared" si="3"/>
        <v>0</v>
      </c>
      <c r="O5" s="45">
        <f t="shared" ref="O5:O8" si="4">M5*N5</f>
        <v>0</v>
      </c>
      <c r="P5" s="71"/>
      <c r="Q5" s="71"/>
      <c r="R5" s="72"/>
    </row>
    <row r="6" spans="1:18" x14ac:dyDescent="0.25">
      <c r="A6" s="17" t="s">
        <v>87</v>
      </c>
      <c r="B6" s="18" t="s">
        <v>8</v>
      </c>
      <c r="C6" s="7"/>
      <c r="D6" s="5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1"/>
      <c r="Q6" s="71"/>
      <c r="R6" s="72"/>
    </row>
    <row r="7" spans="1:18" x14ac:dyDescent="0.25">
      <c r="A7" s="17" t="s">
        <v>88</v>
      </c>
      <c r="B7" s="18" t="s">
        <v>83</v>
      </c>
      <c r="C7" s="7"/>
      <c r="D7" s="5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8"/>
      <c r="Q7" s="48"/>
      <c r="R7" s="49"/>
    </row>
    <row r="8" spans="1:18" x14ac:dyDescent="0.25">
      <c r="A8" s="17" t="s">
        <v>89</v>
      </c>
      <c r="B8" s="18" t="s">
        <v>84</v>
      </c>
      <c r="C8" s="7"/>
      <c r="D8" s="5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8"/>
      <c r="Q8" s="48"/>
      <c r="R8" s="49"/>
    </row>
    <row r="9" spans="1:18" x14ac:dyDescent="0.25">
      <c r="A9" s="67">
        <f>A2+2</f>
        <v>42557</v>
      </c>
      <c r="B9" s="68"/>
      <c r="C9" s="77" t="s">
        <v>4</v>
      </c>
      <c r="D9" s="69"/>
      <c r="E9" s="69"/>
      <c r="F9" s="69" t="s">
        <v>5</v>
      </c>
      <c r="G9" s="69"/>
      <c r="H9" s="69"/>
      <c r="I9" s="69" t="s">
        <v>6</v>
      </c>
      <c r="J9" s="69"/>
      <c r="K9" s="69"/>
      <c r="L9" s="47"/>
      <c r="M9" s="69" t="s">
        <v>63</v>
      </c>
      <c r="N9" s="69"/>
      <c r="O9" s="69"/>
      <c r="P9" s="69" t="s">
        <v>3</v>
      </c>
      <c r="Q9" s="69"/>
      <c r="R9" s="70"/>
    </row>
    <row r="10" spans="1:18" x14ac:dyDescent="0.25">
      <c r="A10" s="1" t="s">
        <v>0</v>
      </c>
      <c r="B10" s="14" t="s">
        <v>9</v>
      </c>
      <c r="C10" s="3" t="s">
        <v>10</v>
      </c>
      <c r="D10" s="3" t="s">
        <v>1</v>
      </c>
      <c r="E10" s="4" t="s">
        <v>62</v>
      </c>
      <c r="F10" s="3" t="s">
        <v>10</v>
      </c>
      <c r="G10" s="3" t="s">
        <v>1</v>
      </c>
      <c r="H10" s="4" t="s">
        <v>62</v>
      </c>
      <c r="I10" s="2" t="s">
        <v>10</v>
      </c>
      <c r="J10" s="3" t="s">
        <v>1</v>
      </c>
      <c r="K10" s="4" t="s">
        <v>2</v>
      </c>
      <c r="L10" s="4" t="s">
        <v>62</v>
      </c>
      <c r="M10" s="2" t="s">
        <v>10</v>
      </c>
      <c r="N10" s="3" t="s">
        <v>1</v>
      </c>
      <c r="O10" s="4" t="s">
        <v>62</v>
      </c>
      <c r="P10" s="71"/>
      <c r="Q10" s="71"/>
      <c r="R10" s="72"/>
    </row>
    <row r="11" spans="1:18" x14ac:dyDescent="0.25">
      <c r="A11" s="15" t="s">
        <v>7</v>
      </c>
      <c r="B11" s="16" t="s">
        <v>8</v>
      </c>
      <c r="C11" s="9"/>
      <c r="D11" s="10"/>
      <c r="E11" s="13">
        <f>C11*D11</f>
        <v>0</v>
      </c>
      <c r="F11" s="22"/>
      <c r="G11" s="23"/>
      <c r="H11" s="24">
        <f>F11*G11</f>
        <v>0</v>
      </c>
      <c r="I11" s="31"/>
      <c r="J11" s="32"/>
      <c r="K11" s="33">
        <f>I11*J11</f>
        <v>0</v>
      </c>
      <c r="L11" s="40" t="e">
        <f>#REF!*#REF!</f>
        <v>#REF!</v>
      </c>
      <c r="M11" s="43">
        <f>SUM(I11,F11,C11)</f>
        <v>0</v>
      </c>
      <c r="N11" s="44">
        <f>SUM(J11,G11,D11)</f>
        <v>0</v>
      </c>
      <c r="O11" s="45">
        <f>M11*N11</f>
        <v>0</v>
      </c>
      <c r="P11" s="71"/>
      <c r="Q11" s="71"/>
      <c r="R11" s="72"/>
    </row>
    <row r="12" spans="1:18" x14ac:dyDescent="0.25">
      <c r="A12" s="17" t="s">
        <v>80</v>
      </c>
      <c r="B12" s="18" t="s">
        <v>8</v>
      </c>
      <c r="C12" s="7"/>
      <c r="D12" s="5"/>
      <c r="E12" s="11">
        <f t="shared" ref="E12:E15" si="5">C12*D12</f>
        <v>0</v>
      </c>
      <c r="F12" s="25"/>
      <c r="G12" s="26"/>
      <c r="H12" s="27">
        <f t="shared" ref="H12:H15" si="6">F12*G12</f>
        <v>0</v>
      </c>
      <c r="I12" s="34"/>
      <c r="J12" s="35"/>
      <c r="K12" s="36">
        <f t="shared" ref="K12:K15" si="7">I12*J12</f>
        <v>0</v>
      </c>
      <c r="L12" s="41" t="e">
        <f>#REF!*#REF!</f>
        <v>#REF!</v>
      </c>
      <c r="M12" s="43">
        <f t="shared" ref="M12:N15" si="8">SUM(I12,F12,C12)</f>
        <v>0</v>
      </c>
      <c r="N12" s="44">
        <f t="shared" si="8"/>
        <v>0</v>
      </c>
      <c r="O12" s="45">
        <f t="shared" ref="O12:O15" si="9">M12*N12</f>
        <v>0</v>
      </c>
      <c r="P12" s="71"/>
      <c r="Q12" s="71"/>
      <c r="R12" s="72"/>
    </row>
    <row r="13" spans="1:18" x14ac:dyDescent="0.25">
      <c r="A13" s="17" t="s">
        <v>79</v>
      </c>
      <c r="B13" s="18" t="s">
        <v>8</v>
      </c>
      <c r="C13" s="7"/>
      <c r="D13" s="5"/>
      <c r="E13" s="11">
        <f t="shared" si="5"/>
        <v>0</v>
      </c>
      <c r="F13" s="25"/>
      <c r="G13" s="26"/>
      <c r="H13" s="27">
        <f t="shared" si="6"/>
        <v>0</v>
      </c>
      <c r="I13" s="34"/>
      <c r="J13" s="35"/>
      <c r="K13" s="36">
        <f t="shared" si="7"/>
        <v>0</v>
      </c>
      <c r="L13" s="41" t="e">
        <f>#REF!*#REF!</f>
        <v>#REF!</v>
      </c>
      <c r="M13" s="43">
        <f t="shared" si="8"/>
        <v>0</v>
      </c>
      <c r="N13" s="44">
        <f t="shared" si="8"/>
        <v>0</v>
      </c>
      <c r="O13" s="45">
        <f t="shared" si="9"/>
        <v>0</v>
      </c>
      <c r="P13" s="71"/>
      <c r="Q13" s="71"/>
      <c r="R13" s="72"/>
    </row>
    <row r="14" spans="1:18" x14ac:dyDescent="0.25">
      <c r="A14" s="17" t="s">
        <v>81</v>
      </c>
      <c r="B14" s="18" t="s">
        <v>83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48"/>
      <c r="Q14" s="48"/>
      <c r="R14" s="49"/>
    </row>
    <row r="15" spans="1:18" x14ac:dyDescent="0.25">
      <c r="A15" s="17" t="s">
        <v>82</v>
      </c>
      <c r="B15" s="18" t="s">
        <v>84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8"/>
      <c r="Q15" s="48"/>
      <c r="R15" s="49"/>
    </row>
    <row r="16" spans="1:18" x14ac:dyDescent="0.25">
      <c r="A16" s="67">
        <f>A9+2</f>
        <v>42559</v>
      </c>
      <c r="B16" s="68"/>
      <c r="C16" s="77" t="s">
        <v>4</v>
      </c>
      <c r="D16" s="69"/>
      <c r="E16" s="69"/>
      <c r="F16" s="69" t="s">
        <v>5</v>
      </c>
      <c r="G16" s="69"/>
      <c r="H16" s="69"/>
      <c r="I16" s="69" t="s">
        <v>6</v>
      </c>
      <c r="J16" s="69"/>
      <c r="K16" s="69"/>
      <c r="L16" s="47"/>
      <c r="M16" s="69" t="s">
        <v>63</v>
      </c>
      <c r="N16" s="69"/>
      <c r="O16" s="69"/>
      <c r="P16" s="69" t="s">
        <v>3</v>
      </c>
      <c r="Q16" s="69"/>
      <c r="R16" s="70"/>
    </row>
    <row r="17" spans="1:18" x14ac:dyDescent="0.25">
      <c r="A17" s="1" t="s">
        <v>0</v>
      </c>
      <c r="B17" s="14" t="s">
        <v>9</v>
      </c>
      <c r="C17" s="3" t="s">
        <v>10</v>
      </c>
      <c r="D17" s="3" t="s">
        <v>1</v>
      </c>
      <c r="E17" s="4" t="s">
        <v>62</v>
      </c>
      <c r="F17" s="3" t="s">
        <v>10</v>
      </c>
      <c r="G17" s="3" t="s">
        <v>1</v>
      </c>
      <c r="H17" s="4" t="s">
        <v>62</v>
      </c>
      <c r="I17" s="2" t="s">
        <v>10</v>
      </c>
      <c r="J17" s="3" t="s">
        <v>1</v>
      </c>
      <c r="K17" s="4" t="s">
        <v>62</v>
      </c>
      <c r="L17" s="4" t="s">
        <v>62</v>
      </c>
      <c r="M17" s="2" t="s">
        <v>10</v>
      </c>
      <c r="N17" s="3" t="s">
        <v>1</v>
      </c>
      <c r="O17" s="4" t="s">
        <v>62</v>
      </c>
      <c r="P17" s="71"/>
      <c r="Q17" s="71"/>
      <c r="R17" s="72"/>
    </row>
    <row r="18" spans="1:18" x14ac:dyDescent="0.25">
      <c r="A18" s="15" t="s">
        <v>85</v>
      </c>
      <c r="B18" s="16" t="s">
        <v>8</v>
      </c>
      <c r="C18" s="9"/>
      <c r="D18" s="10"/>
      <c r="E18" s="13">
        <f>C18*D18</f>
        <v>0</v>
      </c>
      <c r="F18" s="22"/>
      <c r="G18" s="23"/>
      <c r="H18" s="24">
        <f>F18*G18</f>
        <v>0</v>
      </c>
      <c r="I18" s="31"/>
      <c r="J18" s="32"/>
      <c r="K18" s="33">
        <f>I18*J18</f>
        <v>0</v>
      </c>
      <c r="L18" s="40" t="e">
        <f>#REF!*#REF!</f>
        <v>#REF!</v>
      </c>
      <c r="M18" s="43">
        <f>SUM(I18,F18,C18)</f>
        <v>0</v>
      </c>
      <c r="N18" s="44">
        <f>SUM(J18,G18,D18)</f>
        <v>0</v>
      </c>
      <c r="O18" s="45">
        <f>M18*N18</f>
        <v>0</v>
      </c>
      <c r="P18" s="71"/>
      <c r="Q18" s="71"/>
      <c r="R18" s="72"/>
    </row>
    <row r="19" spans="1:18" x14ac:dyDescent="0.25">
      <c r="A19" s="17" t="s">
        <v>86</v>
      </c>
      <c r="B19" s="18" t="s">
        <v>8</v>
      </c>
      <c r="C19" s="7"/>
      <c r="D19" s="5"/>
      <c r="E19" s="11">
        <f t="shared" ref="E19:E22" si="10">C19*D19</f>
        <v>0</v>
      </c>
      <c r="F19" s="25"/>
      <c r="G19" s="26"/>
      <c r="H19" s="27">
        <f t="shared" ref="H19:H22" si="11">F19*G19</f>
        <v>0</v>
      </c>
      <c r="I19" s="34"/>
      <c r="J19" s="35"/>
      <c r="K19" s="36">
        <f t="shared" ref="K19:K22" si="12">I19*J19</f>
        <v>0</v>
      </c>
      <c r="L19" s="41" t="e">
        <f>#REF!*#REF!</f>
        <v>#REF!</v>
      </c>
      <c r="M19" s="43">
        <f t="shared" ref="M19:N22" si="13">SUM(I19,F19,C19)</f>
        <v>0</v>
      </c>
      <c r="N19" s="44">
        <f t="shared" si="13"/>
        <v>0</v>
      </c>
      <c r="O19" s="45">
        <f t="shared" ref="O19:O22" si="14">M19*N19</f>
        <v>0</v>
      </c>
      <c r="P19" s="71"/>
      <c r="Q19" s="71"/>
      <c r="R19" s="72"/>
    </row>
    <row r="20" spans="1:18" x14ac:dyDescent="0.25">
      <c r="A20" s="17" t="s">
        <v>87</v>
      </c>
      <c r="B20" s="18" t="s">
        <v>8</v>
      </c>
      <c r="C20" s="7"/>
      <c r="D20" s="5"/>
      <c r="E20" s="11">
        <f t="shared" si="10"/>
        <v>0</v>
      </c>
      <c r="F20" s="25"/>
      <c r="G20" s="26"/>
      <c r="H20" s="27">
        <f t="shared" si="11"/>
        <v>0</v>
      </c>
      <c r="I20" s="34"/>
      <c r="J20" s="35"/>
      <c r="K20" s="36">
        <f t="shared" si="12"/>
        <v>0</v>
      </c>
      <c r="L20" s="41" t="e">
        <f>#REF!*#REF!</f>
        <v>#REF!</v>
      </c>
      <c r="M20" s="43">
        <f t="shared" si="13"/>
        <v>0</v>
      </c>
      <c r="N20" s="44">
        <f t="shared" si="13"/>
        <v>0</v>
      </c>
      <c r="O20" s="45">
        <f t="shared" si="14"/>
        <v>0</v>
      </c>
      <c r="P20" s="71"/>
      <c r="Q20" s="71"/>
      <c r="R20" s="72"/>
    </row>
    <row r="21" spans="1:18" x14ac:dyDescent="0.25">
      <c r="A21" s="17" t="s">
        <v>88</v>
      </c>
      <c r="B21" s="18" t="s">
        <v>83</v>
      </c>
      <c r="C21" s="7"/>
      <c r="D21" s="5"/>
      <c r="E21" s="11">
        <f t="shared" si="10"/>
        <v>0</v>
      </c>
      <c r="F21" s="25"/>
      <c r="G21" s="26"/>
      <c r="H21" s="27">
        <f t="shared" si="11"/>
        <v>0</v>
      </c>
      <c r="I21" s="34"/>
      <c r="J21" s="35"/>
      <c r="K21" s="36">
        <f t="shared" si="12"/>
        <v>0</v>
      </c>
      <c r="L21" s="41" t="e">
        <f>#REF!*#REF!</f>
        <v>#REF!</v>
      </c>
      <c r="M21" s="43">
        <f t="shared" si="13"/>
        <v>0</v>
      </c>
      <c r="N21" s="44">
        <f t="shared" si="13"/>
        <v>0</v>
      </c>
      <c r="O21" s="45">
        <f t="shared" si="14"/>
        <v>0</v>
      </c>
      <c r="P21" s="71"/>
      <c r="Q21" s="71"/>
      <c r="R21" s="72"/>
    </row>
    <row r="22" spans="1:18" x14ac:dyDescent="0.25">
      <c r="A22" s="78" t="s">
        <v>89</v>
      </c>
      <c r="B22" s="79" t="s">
        <v>84</v>
      </c>
      <c r="C22" s="8"/>
      <c r="D22" s="6"/>
      <c r="E22" s="12">
        <f t="shared" si="10"/>
        <v>0</v>
      </c>
      <c r="F22" s="28"/>
      <c r="G22" s="29"/>
      <c r="H22" s="30">
        <f t="shared" si="11"/>
        <v>0</v>
      </c>
      <c r="I22" s="37"/>
      <c r="J22" s="38"/>
      <c r="K22" s="39">
        <f t="shared" si="12"/>
        <v>0</v>
      </c>
      <c r="L22" s="42" t="e">
        <f>#REF!*#REF!</f>
        <v>#REF!</v>
      </c>
      <c r="M22" s="53">
        <f t="shared" si="13"/>
        <v>0</v>
      </c>
      <c r="N22" s="54">
        <f t="shared" si="13"/>
        <v>0</v>
      </c>
      <c r="O22" s="55">
        <f t="shared" si="14"/>
        <v>0</v>
      </c>
      <c r="P22" s="73"/>
      <c r="Q22" s="73"/>
      <c r="R22" s="74"/>
    </row>
  </sheetData>
  <mergeCells count="22">
    <mergeCell ref="P9:R9"/>
    <mergeCell ref="P10:R13"/>
    <mergeCell ref="A16:B16"/>
    <mergeCell ref="P3:R6"/>
    <mergeCell ref="C1:R1"/>
    <mergeCell ref="A2:B2"/>
    <mergeCell ref="C2:E2"/>
    <mergeCell ref="F2:H2"/>
    <mergeCell ref="I2:K2"/>
    <mergeCell ref="M2:O2"/>
    <mergeCell ref="P2:R2"/>
    <mergeCell ref="A9:B9"/>
    <mergeCell ref="C9:E9"/>
    <mergeCell ref="F9:H9"/>
    <mergeCell ref="I9:K9"/>
    <mergeCell ref="M9:O9"/>
    <mergeCell ref="P17:R22"/>
    <mergeCell ref="C16:E16"/>
    <mergeCell ref="F16:H16"/>
    <mergeCell ref="I16:K16"/>
    <mergeCell ref="M16:O16"/>
    <mergeCell ref="P16:R16"/>
  </mergeCells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0"/>
  <sheetViews>
    <sheetView topLeftCell="C1" zoomScale="80" zoomScaleNormal="80" workbookViewId="0">
      <selection activeCell="AO3" sqref="AO3"/>
    </sheetView>
  </sheetViews>
  <sheetFormatPr defaultRowHeight="15" x14ac:dyDescent="0.25"/>
  <cols>
    <col min="1" max="1" width="9.42578125" bestFit="1" customWidth="1"/>
    <col min="2" max="2" width="12.42578125" customWidth="1"/>
    <col min="3" max="3" width="17.85546875" customWidth="1"/>
    <col min="4" max="4" width="28" customWidth="1"/>
    <col min="5" max="5" width="5.42578125" customWidth="1"/>
    <col min="6" max="6" width="4.42578125" bestFit="1" customWidth="1"/>
    <col min="7" max="7" width="7.42578125" bestFit="1" customWidth="1"/>
    <col min="8" max="8" width="5.42578125" customWidth="1"/>
    <col min="9" max="9" width="1.7109375" customWidth="1"/>
    <col min="10" max="10" width="4.42578125" bestFit="1" customWidth="1"/>
    <col min="11" max="11" width="7.42578125" bestFit="1" customWidth="1"/>
    <col min="12" max="12" width="5.42578125" customWidth="1"/>
    <col min="13" max="13" width="1.7109375" customWidth="1"/>
    <col min="14" max="14" width="4.42578125" bestFit="1" customWidth="1"/>
    <col min="15" max="15" width="7.42578125" bestFit="1" customWidth="1"/>
    <col min="16" max="16" width="5.42578125" bestFit="1" customWidth="1"/>
    <col min="17" max="17" width="1.7109375" customWidth="1"/>
    <col min="18" max="18" width="4.42578125" bestFit="1" customWidth="1"/>
    <col min="19" max="19" width="7.42578125" bestFit="1" customWidth="1"/>
    <col min="20" max="20" width="5.42578125" bestFit="1" customWidth="1"/>
    <col min="21" max="21" width="1.7109375" customWidth="1"/>
    <col min="22" max="22" width="4.42578125" bestFit="1" customWidth="1"/>
    <col min="23" max="23" width="7.42578125" bestFit="1" customWidth="1"/>
    <col min="24" max="24" width="5.42578125" customWidth="1"/>
    <col min="25" max="25" width="1.7109375" customWidth="1"/>
    <col min="26" max="26" width="4.42578125" bestFit="1" customWidth="1"/>
    <col min="27" max="27" width="7.42578125" bestFit="1" customWidth="1"/>
    <col min="28" max="28" width="5.42578125" customWidth="1"/>
    <col min="29" max="29" width="6.7109375" customWidth="1"/>
    <col min="30" max="30" width="4.42578125" customWidth="1"/>
    <col min="31" max="31" width="7.42578125" customWidth="1"/>
    <col min="32" max="32" width="7.7109375" bestFit="1" customWidth="1"/>
    <col min="33" max="33" width="7.85546875" customWidth="1"/>
    <col min="34" max="34" width="5.5703125" bestFit="1" customWidth="1"/>
    <col min="35" max="35" width="7.42578125" customWidth="1"/>
    <col min="36" max="36" width="5.42578125" customWidth="1"/>
    <col min="37" max="37" width="5" customWidth="1"/>
    <col min="38" max="38" width="4.42578125" customWidth="1"/>
    <col min="39" max="39" width="7.42578125" hidden="1" customWidth="1"/>
    <col min="40" max="40" width="5.42578125" hidden="1" customWidth="1"/>
    <col min="41" max="41" width="0.42578125" customWidth="1"/>
    <col min="42" max="42" width="4.42578125" customWidth="1"/>
    <col min="43" max="43" width="7.42578125" customWidth="1"/>
    <col min="44" max="44" width="5.42578125" customWidth="1"/>
  </cols>
  <sheetData>
    <row r="1" spans="1:41" ht="21" x14ac:dyDescent="0.35">
      <c r="A1" s="58" t="s">
        <v>61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60"/>
    </row>
    <row r="2" spans="1:41" ht="15.75" x14ac:dyDescent="0.25">
      <c r="A2" s="61" t="s">
        <v>60</v>
      </c>
      <c r="B2" s="62"/>
      <c r="C2" s="63"/>
      <c r="D2" s="19" t="s">
        <v>7</v>
      </c>
      <c r="E2" s="64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6"/>
    </row>
    <row r="3" spans="1:41" x14ac:dyDescent="0.25">
      <c r="AM3" t="s">
        <v>11</v>
      </c>
      <c r="AO3">
        <f>VLOOKUP(D2,wday1,15,0)</f>
        <v>0</v>
      </c>
    </row>
    <row r="4" spans="1:41" x14ac:dyDescent="0.25">
      <c r="AM4" t="s">
        <v>12</v>
      </c>
      <c r="AO4" t="e">
        <f>VLOOKUP($D$2,wday2,15,FALSE)</f>
        <v>#N/A</v>
      </c>
    </row>
    <row r="5" spans="1:41" x14ac:dyDescent="0.25">
      <c r="AM5" t="s">
        <v>13</v>
      </c>
      <c r="AO5">
        <f>VLOOKUP($D$2,wday3,15,FALSE)</f>
        <v>0</v>
      </c>
    </row>
    <row r="6" spans="1:41" x14ac:dyDescent="0.25">
      <c r="AM6" t="s">
        <v>14</v>
      </c>
      <c r="AO6" t="e">
        <f>VLOOKUP($D$2,wday4,15,FALSE)</f>
        <v>#N/A</v>
      </c>
    </row>
    <row r="7" spans="1:41" x14ac:dyDescent="0.25">
      <c r="AM7" t="s">
        <v>15</v>
      </c>
      <c r="AO7">
        <f>VLOOKUP($D$2,wday5,15,FALSE)</f>
        <v>0</v>
      </c>
    </row>
    <row r="8" spans="1:41" x14ac:dyDescent="0.25">
      <c r="AM8" t="s">
        <v>16</v>
      </c>
      <c r="AO8" t="e">
        <f>VLOOKUP($D$2,wday6,15,FALSE)</f>
        <v>#N/A</v>
      </c>
    </row>
    <row r="9" spans="1:41" x14ac:dyDescent="0.25">
      <c r="AM9" t="s">
        <v>17</v>
      </c>
      <c r="AO9">
        <f>VLOOKUP($D$2,wday7,15,FALSE)</f>
        <v>0</v>
      </c>
    </row>
    <row r="10" spans="1:41" x14ac:dyDescent="0.25">
      <c r="AM10" t="s">
        <v>18</v>
      </c>
      <c r="AO10" t="e">
        <f>VLOOKUP($D$2,wday8,15,FALSE)</f>
        <v>#N/A</v>
      </c>
    </row>
    <row r="11" spans="1:41" x14ac:dyDescent="0.25">
      <c r="AM11" t="s">
        <v>19</v>
      </c>
      <c r="AO11">
        <f>VLOOKUP($D$2,wday9,15,FALSE)</f>
        <v>0</v>
      </c>
    </row>
    <row r="12" spans="1:41" x14ac:dyDescent="0.25">
      <c r="AM12" t="s">
        <v>20</v>
      </c>
      <c r="AO12" t="e">
        <f>VLOOKUP($D$2,wday10,15,FALSE)</f>
        <v>#N/A</v>
      </c>
    </row>
    <row r="13" spans="1:41" x14ac:dyDescent="0.25">
      <c r="AM13" t="s">
        <v>21</v>
      </c>
      <c r="AO13">
        <f>VLOOKUP($D$2,wday11,15,FALSE)</f>
        <v>0</v>
      </c>
    </row>
    <row r="14" spans="1:41" x14ac:dyDescent="0.25">
      <c r="AM14" t="s">
        <v>22</v>
      </c>
      <c r="AO14" t="e">
        <f>VLOOKUP($D$2,wday12,15,FALSE)</f>
        <v>#N/A</v>
      </c>
    </row>
    <row r="15" spans="1:41" x14ac:dyDescent="0.25">
      <c r="AM15" t="s">
        <v>23</v>
      </c>
      <c r="AO15">
        <f>VLOOKUP($D$2,wday13,15,FALSE)</f>
        <v>0</v>
      </c>
    </row>
    <row r="16" spans="1:41" x14ac:dyDescent="0.25">
      <c r="AM16" t="s">
        <v>24</v>
      </c>
      <c r="AO16" t="e">
        <f>VLOOKUP($D$2,wday14,15,FALSE)</f>
        <v>#N/A</v>
      </c>
    </row>
    <row r="17" spans="39:41" x14ac:dyDescent="0.25">
      <c r="AM17" t="s">
        <v>25</v>
      </c>
      <c r="AO17">
        <f>VLOOKUP($D$2,wday15,15,FALSE)</f>
        <v>0</v>
      </c>
    </row>
    <row r="18" spans="39:41" x14ac:dyDescent="0.25">
      <c r="AM18" t="s">
        <v>26</v>
      </c>
      <c r="AO18" t="e">
        <f>VLOOKUP($D$2,wday16,15,FALSE)</f>
        <v>#N/A</v>
      </c>
    </row>
    <row r="19" spans="39:41" x14ac:dyDescent="0.25">
      <c r="AM19" t="s">
        <v>27</v>
      </c>
      <c r="AO19">
        <f>VLOOKUP($D$2,wday17,15,FALSE)</f>
        <v>0</v>
      </c>
    </row>
    <row r="20" spans="39:41" x14ac:dyDescent="0.25">
      <c r="AM20" t="s">
        <v>28</v>
      </c>
      <c r="AO20" t="e">
        <f>VLOOKUP($D$2,wday18,15,FALSE)</f>
        <v>#N/A</v>
      </c>
    </row>
    <row r="21" spans="39:41" x14ac:dyDescent="0.25">
      <c r="AM21" t="s">
        <v>29</v>
      </c>
      <c r="AO21">
        <f>VLOOKUP($D$2,wday19,15,FALSE)</f>
        <v>0</v>
      </c>
    </row>
    <row r="22" spans="39:41" x14ac:dyDescent="0.25">
      <c r="AM22" t="s">
        <v>30</v>
      </c>
      <c r="AO22" t="e">
        <f>VLOOKUP($D$2,wday20,15,FALSE)</f>
        <v>#N/A</v>
      </c>
    </row>
    <row r="23" spans="39:41" x14ac:dyDescent="0.25">
      <c r="AM23" t="s">
        <v>31</v>
      </c>
      <c r="AO23">
        <f>VLOOKUP($D$2,wday21,15,FALSE)</f>
        <v>0</v>
      </c>
    </row>
    <row r="24" spans="39:41" x14ac:dyDescent="0.25">
      <c r="AM24" t="s">
        <v>32</v>
      </c>
      <c r="AO24" t="e">
        <f>VLOOKUP($D$2,wday22,15,FALSE)</f>
        <v>#N/A</v>
      </c>
    </row>
    <row r="25" spans="39:41" x14ac:dyDescent="0.25">
      <c r="AM25" t="s">
        <v>33</v>
      </c>
      <c r="AO25">
        <f>VLOOKUP($D$2,wday23,15,FALSE)</f>
        <v>0</v>
      </c>
    </row>
    <row r="26" spans="39:41" x14ac:dyDescent="0.25">
      <c r="AM26" t="s">
        <v>34</v>
      </c>
      <c r="AO26" t="e">
        <f>VLOOKUP($D$2,wday24,15,FALSE)</f>
        <v>#N/A</v>
      </c>
    </row>
    <row r="27" spans="39:41" x14ac:dyDescent="0.25">
      <c r="AM27" t="s">
        <v>35</v>
      </c>
      <c r="AO27">
        <f>VLOOKUP($D$2,wday25,15,FALSE)</f>
        <v>0</v>
      </c>
    </row>
    <row r="28" spans="39:41" x14ac:dyDescent="0.25">
      <c r="AM28" t="s">
        <v>36</v>
      </c>
      <c r="AO28" t="e">
        <f>VLOOKUP($D$2,wday26,15,FALSE)</f>
        <v>#N/A</v>
      </c>
    </row>
    <row r="29" spans="39:41" x14ac:dyDescent="0.25">
      <c r="AM29" t="s">
        <v>37</v>
      </c>
      <c r="AO29">
        <f>VLOOKUP($D$2,wday27,15,FALSE)</f>
        <v>0</v>
      </c>
    </row>
    <row r="30" spans="39:41" x14ac:dyDescent="0.25">
      <c r="AM30" t="s">
        <v>38</v>
      </c>
      <c r="AO30" t="e">
        <f>VLOOKUP($D$2,wday28,15,FALSE)</f>
        <v>#N/A</v>
      </c>
    </row>
    <row r="31" spans="39:41" x14ac:dyDescent="0.25">
      <c r="AM31" t="s">
        <v>39</v>
      </c>
      <c r="AO31">
        <f>VLOOKUP($D$2,wday29,15,FALSE)</f>
        <v>0</v>
      </c>
    </row>
    <row r="32" spans="39:41" x14ac:dyDescent="0.25">
      <c r="AM32" t="s">
        <v>40</v>
      </c>
      <c r="AO32" t="e">
        <f>VLOOKUP($D$2,wday30,15,FALSE)</f>
        <v>#N/A</v>
      </c>
    </row>
    <row r="33" spans="39:41" x14ac:dyDescent="0.25">
      <c r="AM33" t="s">
        <v>41</v>
      </c>
      <c r="AO33">
        <f>VLOOKUP($D$2,wday31,15,FALSE)</f>
        <v>0</v>
      </c>
    </row>
    <row r="34" spans="39:41" x14ac:dyDescent="0.25">
      <c r="AM34" t="s">
        <v>42</v>
      </c>
      <c r="AO34" t="e">
        <f>VLOOKUP($D$2,wday32,15,FALSE)</f>
        <v>#N/A</v>
      </c>
    </row>
    <row r="35" spans="39:41" x14ac:dyDescent="0.25">
      <c r="AM35" t="s">
        <v>43</v>
      </c>
      <c r="AO35">
        <f>VLOOKUP($D$2,wday33,15,FALSE)</f>
        <v>0</v>
      </c>
    </row>
    <row r="36" spans="39:41" x14ac:dyDescent="0.25">
      <c r="AM36" t="s">
        <v>44</v>
      </c>
      <c r="AO36" t="e">
        <f>VLOOKUP($D$2,wday34,15,FALSE)</f>
        <v>#N/A</v>
      </c>
    </row>
    <row r="37" spans="39:41" x14ac:dyDescent="0.25">
      <c r="AM37" t="s">
        <v>45</v>
      </c>
      <c r="AO37">
        <f>VLOOKUP($D$2,wday35,15,FALSE)</f>
        <v>0</v>
      </c>
    </row>
    <row r="38" spans="39:41" x14ac:dyDescent="0.25">
      <c r="AM38" t="s">
        <v>46</v>
      </c>
      <c r="AO38" t="e">
        <f>VLOOKUP($D$2,wday36,15,FALSE)</f>
        <v>#N/A</v>
      </c>
    </row>
    <row r="39" spans="39:41" x14ac:dyDescent="0.25">
      <c r="AM39" t="s">
        <v>47</v>
      </c>
      <c r="AO39">
        <f>VLOOKUP($D$2,wday37,15,FALSE)</f>
        <v>0</v>
      </c>
    </row>
    <row r="40" spans="39:41" x14ac:dyDescent="0.25">
      <c r="AM40" t="s">
        <v>48</v>
      </c>
      <c r="AO40" t="e">
        <f>VLOOKUP($D$2,wday38,15,FALSE)</f>
        <v>#N/A</v>
      </c>
    </row>
    <row r="41" spans="39:41" x14ac:dyDescent="0.25">
      <c r="AM41" t="s">
        <v>49</v>
      </c>
      <c r="AO41">
        <f>VLOOKUP($D$2,wday39,15,FALSE)</f>
        <v>0</v>
      </c>
    </row>
    <row r="42" spans="39:41" x14ac:dyDescent="0.25">
      <c r="AM42" t="s">
        <v>50</v>
      </c>
      <c r="AO42" t="e">
        <f>VLOOKUP($D$2,wday40,15,FALSE)</f>
        <v>#N/A</v>
      </c>
    </row>
    <row r="43" spans="39:41" x14ac:dyDescent="0.25">
      <c r="AM43" t="s">
        <v>51</v>
      </c>
      <c r="AO43">
        <f>VLOOKUP($D$2,wday41,15,FALSE)</f>
        <v>0</v>
      </c>
    </row>
    <row r="44" spans="39:41" x14ac:dyDescent="0.25">
      <c r="AM44" t="s">
        <v>52</v>
      </c>
      <c r="AO44" t="e">
        <f>VLOOKUP($D$2,wday42,15,FALSE)</f>
        <v>#N/A</v>
      </c>
    </row>
    <row r="45" spans="39:41" x14ac:dyDescent="0.25">
      <c r="AM45" t="s">
        <v>53</v>
      </c>
      <c r="AO45">
        <f>VLOOKUP($D$2,wday43,15,FALSE)</f>
        <v>0</v>
      </c>
    </row>
    <row r="46" spans="39:41" x14ac:dyDescent="0.25">
      <c r="AM46" t="s">
        <v>54</v>
      </c>
      <c r="AO46" t="e">
        <f>VLOOKUP($D$2,wday44,15,FALSE)</f>
        <v>#N/A</v>
      </c>
    </row>
    <row r="47" spans="39:41" x14ac:dyDescent="0.25">
      <c r="AM47" t="s">
        <v>55</v>
      </c>
      <c r="AO47">
        <f>VLOOKUP($D$2,wday45,15,FALSE)</f>
        <v>0</v>
      </c>
    </row>
    <row r="48" spans="39:41" x14ac:dyDescent="0.25">
      <c r="AM48" t="s">
        <v>56</v>
      </c>
      <c r="AO48" t="e">
        <f>VLOOKUP($D$2,wday46,15,FALSE)</f>
        <v>#N/A</v>
      </c>
    </row>
    <row r="49" spans="39:41" x14ac:dyDescent="0.25">
      <c r="AM49" t="s">
        <v>57</v>
      </c>
      <c r="AO49">
        <f>VLOOKUP($D$2,wday47,15,FALSE)</f>
        <v>0</v>
      </c>
    </row>
    <row r="50" spans="39:41" x14ac:dyDescent="0.25">
      <c r="AM50" t="s">
        <v>58</v>
      </c>
      <c r="AO50" t="e">
        <f>VLOOKUP($D$2,wday48,15,FALSE)</f>
        <v>#N/A</v>
      </c>
    </row>
  </sheetData>
  <mergeCells count="3">
    <mergeCell ref="A1:T1"/>
    <mergeCell ref="A2:C2"/>
    <mergeCell ref="E2:T2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Exercises!$C$2:$C$11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22"/>
  <sheetViews>
    <sheetView tabSelected="1" workbookViewId="0">
      <selection activeCell="C30" sqref="C30"/>
    </sheetView>
  </sheetViews>
  <sheetFormatPr defaultRowHeight="15" x14ac:dyDescent="0.25"/>
  <cols>
    <col min="1" max="1" width="24.7109375" bestFit="1" customWidth="1"/>
    <col min="2" max="2" width="10.28515625" customWidth="1"/>
    <col min="3" max="3" width="4.42578125" bestFit="1" customWidth="1"/>
    <col min="4" max="4" width="7.42578125" bestFit="1" customWidth="1"/>
    <col min="5" max="5" width="5.42578125" hidden="1" customWidth="1"/>
    <col min="6" max="6" width="4.42578125" bestFit="1" customWidth="1"/>
    <col min="7" max="7" width="7.42578125" bestFit="1" customWidth="1"/>
    <col min="8" max="8" width="5.42578125" hidden="1" customWidth="1"/>
    <col min="9" max="9" width="4.42578125" bestFit="1" customWidth="1"/>
    <col min="10" max="10" width="7.42578125" bestFit="1" customWidth="1"/>
    <col min="11" max="12" width="5.42578125" hidden="1" customWidth="1"/>
    <col min="13" max="13" width="4.85546875" bestFit="1" customWidth="1"/>
    <col min="14" max="14" width="7.85546875" bestFit="1" customWidth="1"/>
    <col min="15" max="15" width="6" bestFit="1" customWidth="1"/>
  </cols>
  <sheetData>
    <row r="1" spans="1:18" ht="21" x14ac:dyDescent="0.35">
      <c r="A1" s="20" t="s">
        <v>64</v>
      </c>
      <c r="B1" s="21">
        <v>42450</v>
      </c>
      <c r="C1" s="75" t="s">
        <v>59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8" x14ac:dyDescent="0.25">
      <c r="A2" s="67">
        <f>B1</f>
        <v>42450</v>
      </c>
      <c r="B2" s="68"/>
      <c r="C2" s="77" t="s">
        <v>4</v>
      </c>
      <c r="D2" s="69"/>
      <c r="E2" s="69"/>
      <c r="F2" s="69" t="s">
        <v>5</v>
      </c>
      <c r="G2" s="69"/>
      <c r="H2" s="69"/>
      <c r="I2" s="69" t="s">
        <v>6</v>
      </c>
      <c r="J2" s="69"/>
      <c r="K2" s="69"/>
      <c r="L2" s="46"/>
      <c r="M2" s="69" t="s">
        <v>63</v>
      </c>
      <c r="N2" s="69"/>
      <c r="O2" s="69"/>
      <c r="P2" s="69" t="s">
        <v>3</v>
      </c>
      <c r="Q2" s="69"/>
      <c r="R2" s="70"/>
    </row>
    <row r="3" spans="1:18" ht="15" customHeight="1" x14ac:dyDescent="0.25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1"/>
      <c r="Q3" s="71"/>
      <c r="R3" s="72"/>
    </row>
    <row r="4" spans="1:18" x14ac:dyDescent="0.25">
      <c r="A4" s="56" t="s">
        <v>7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1"/>
      <c r="Q4" s="71"/>
      <c r="R4" s="72"/>
    </row>
    <row r="5" spans="1:18" x14ac:dyDescent="0.25">
      <c r="A5" s="57" t="s">
        <v>80</v>
      </c>
      <c r="B5" s="18" t="s">
        <v>8</v>
      </c>
      <c r="C5" s="9"/>
      <c r="D5" s="10"/>
      <c r="E5" s="11">
        <f t="shared" ref="E5:E6" si="0">C5*D5</f>
        <v>0</v>
      </c>
      <c r="F5" s="25"/>
      <c r="G5" s="26"/>
      <c r="H5" s="27">
        <f t="shared" ref="H5:H6" si="1">F5*G5</f>
        <v>0</v>
      </c>
      <c r="I5" s="34"/>
      <c r="J5" s="35"/>
      <c r="K5" s="36">
        <f t="shared" ref="K5:K6" si="2">I5*J5</f>
        <v>0</v>
      </c>
      <c r="L5" s="41" t="e">
        <f>#REF!*#REF!</f>
        <v>#REF!</v>
      </c>
      <c r="M5" s="43">
        <f t="shared" ref="M5:M6" si="3">SUM(I5,F5,C5)</f>
        <v>0</v>
      </c>
      <c r="N5" s="44">
        <f t="shared" ref="N5:N6" si="4">SUM(J5,G5,D5)</f>
        <v>0</v>
      </c>
      <c r="O5" s="45">
        <f t="shared" ref="O5:O6" si="5">M5*N5</f>
        <v>0</v>
      </c>
      <c r="P5" s="71"/>
      <c r="Q5" s="71"/>
      <c r="R5" s="72"/>
    </row>
    <row r="6" spans="1:18" x14ac:dyDescent="0.25">
      <c r="A6" s="57" t="s">
        <v>79</v>
      </c>
      <c r="B6" s="18" t="s">
        <v>8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4"/>
        <v>0</v>
      </c>
      <c r="O6" s="45">
        <f t="shared" si="5"/>
        <v>0</v>
      </c>
      <c r="P6" s="71"/>
      <c r="Q6" s="71"/>
      <c r="R6" s="72"/>
    </row>
    <row r="7" spans="1:18" x14ac:dyDescent="0.25">
      <c r="A7" s="57" t="s">
        <v>81</v>
      </c>
      <c r="B7" s="18" t="s">
        <v>83</v>
      </c>
      <c r="C7" s="9"/>
      <c r="D7" s="10"/>
      <c r="E7" s="11">
        <f t="shared" ref="E7:E8" si="6">C7*D7</f>
        <v>0</v>
      </c>
      <c r="F7" s="25"/>
      <c r="G7" s="26"/>
      <c r="H7" s="27">
        <f t="shared" ref="H7:H8" si="7">F7*G7</f>
        <v>0</v>
      </c>
      <c r="I7" s="34"/>
      <c r="J7" s="35"/>
      <c r="K7" s="36">
        <f t="shared" ref="K7:K8" si="8">I7*J7</f>
        <v>0</v>
      </c>
      <c r="L7" s="41" t="e">
        <f>#REF!*#REF!</f>
        <v>#REF!</v>
      </c>
      <c r="M7" s="43">
        <f t="shared" ref="M7:M8" si="9">SUM(I7,F7,C7)</f>
        <v>0</v>
      </c>
      <c r="N7" s="44">
        <f t="shared" ref="N7:N8" si="10">SUM(J7,G7,D7)</f>
        <v>0</v>
      </c>
      <c r="O7" s="45">
        <f t="shared" ref="O7:O8" si="11">M7*N7</f>
        <v>0</v>
      </c>
      <c r="P7" s="48"/>
      <c r="Q7" s="48"/>
      <c r="R7" s="49"/>
    </row>
    <row r="8" spans="1:18" x14ac:dyDescent="0.25">
      <c r="A8" s="57" t="s">
        <v>82</v>
      </c>
      <c r="B8" s="18" t="s">
        <v>84</v>
      </c>
      <c r="C8" s="9"/>
      <c r="D8" s="10"/>
      <c r="E8" s="11">
        <f t="shared" si="6"/>
        <v>0</v>
      </c>
      <c r="F8" s="25"/>
      <c r="G8" s="26"/>
      <c r="H8" s="27">
        <f t="shared" si="7"/>
        <v>0</v>
      </c>
      <c r="I8" s="34"/>
      <c r="J8" s="35"/>
      <c r="K8" s="36">
        <f t="shared" si="8"/>
        <v>0</v>
      </c>
      <c r="L8" s="41" t="e">
        <f>#REF!*#REF!</f>
        <v>#REF!</v>
      </c>
      <c r="M8" s="43">
        <f t="shared" si="9"/>
        <v>0</v>
      </c>
      <c r="N8" s="44">
        <f t="shared" si="10"/>
        <v>0</v>
      </c>
      <c r="O8" s="45">
        <f t="shared" si="11"/>
        <v>0</v>
      </c>
      <c r="P8" s="48"/>
      <c r="Q8" s="48"/>
      <c r="R8" s="49"/>
    </row>
    <row r="9" spans="1:18" x14ac:dyDescent="0.25">
      <c r="A9" s="67">
        <f>A2+2</f>
        <v>42452</v>
      </c>
      <c r="B9" s="68"/>
      <c r="C9" s="77" t="s">
        <v>4</v>
      </c>
      <c r="D9" s="69"/>
      <c r="E9" s="69"/>
      <c r="F9" s="69" t="s">
        <v>5</v>
      </c>
      <c r="G9" s="69"/>
      <c r="H9" s="69"/>
      <c r="I9" s="69" t="s">
        <v>6</v>
      </c>
      <c r="J9" s="69"/>
      <c r="K9" s="69"/>
      <c r="L9" s="46"/>
      <c r="M9" s="69" t="s">
        <v>63</v>
      </c>
      <c r="N9" s="69"/>
      <c r="O9" s="69"/>
      <c r="P9" s="69" t="s">
        <v>3</v>
      </c>
      <c r="Q9" s="69"/>
      <c r="R9" s="70"/>
    </row>
    <row r="10" spans="1:18" x14ac:dyDescent="0.25">
      <c r="A10" s="1" t="s">
        <v>0</v>
      </c>
      <c r="B10" s="14" t="s">
        <v>9</v>
      </c>
      <c r="C10" s="3" t="s">
        <v>10</v>
      </c>
      <c r="D10" s="3" t="s">
        <v>1</v>
      </c>
      <c r="E10" s="4" t="s">
        <v>62</v>
      </c>
      <c r="F10" s="3" t="s">
        <v>10</v>
      </c>
      <c r="G10" s="3" t="s">
        <v>1</v>
      </c>
      <c r="H10" s="4" t="s">
        <v>62</v>
      </c>
      <c r="I10" s="2" t="s">
        <v>10</v>
      </c>
      <c r="J10" s="3" t="s">
        <v>1</v>
      </c>
      <c r="K10" s="4" t="s">
        <v>2</v>
      </c>
      <c r="L10" s="4" t="s">
        <v>62</v>
      </c>
      <c r="M10" s="2" t="s">
        <v>10</v>
      </c>
      <c r="N10" s="3" t="s">
        <v>1</v>
      </c>
      <c r="O10" s="4" t="s">
        <v>62</v>
      </c>
      <c r="P10" s="71"/>
      <c r="Q10" s="71"/>
      <c r="R10" s="72"/>
    </row>
    <row r="11" spans="1:18" x14ac:dyDescent="0.25">
      <c r="A11" s="15" t="s">
        <v>85</v>
      </c>
      <c r="B11" s="16" t="s">
        <v>8</v>
      </c>
      <c r="C11" s="9"/>
      <c r="D11" s="10"/>
      <c r="E11" s="13">
        <f>C11*D11</f>
        <v>0</v>
      </c>
      <c r="F11" s="22"/>
      <c r="G11" s="23"/>
      <c r="H11" s="24">
        <f>F11*G11</f>
        <v>0</v>
      </c>
      <c r="I11" s="31"/>
      <c r="J11" s="32"/>
      <c r="K11" s="33">
        <f>I11*J11</f>
        <v>0</v>
      </c>
      <c r="L11" s="40" t="e">
        <f>#REF!*#REF!</f>
        <v>#REF!</v>
      </c>
      <c r="M11" s="43">
        <f>SUM(I11,F11,C11)</f>
        <v>0</v>
      </c>
      <c r="N11" s="44">
        <f>SUM(J11,G11,D11)</f>
        <v>0</v>
      </c>
      <c r="O11" s="45">
        <f>M11*N11</f>
        <v>0</v>
      </c>
      <c r="P11" s="71"/>
      <c r="Q11" s="71"/>
      <c r="R11" s="72"/>
    </row>
    <row r="12" spans="1:18" x14ac:dyDescent="0.25">
      <c r="A12" s="17" t="s">
        <v>86</v>
      </c>
      <c r="B12" s="18" t="s">
        <v>8</v>
      </c>
      <c r="C12" s="7"/>
      <c r="D12" s="5"/>
      <c r="E12" s="11">
        <f t="shared" ref="E12:E13" si="12">C12*D12</f>
        <v>0</v>
      </c>
      <c r="F12" s="25"/>
      <c r="G12" s="26"/>
      <c r="H12" s="27">
        <f t="shared" ref="H12:H13" si="13">F12*G12</f>
        <v>0</v>
      </c>
      <c r="I12" s="34"/>
      <c r="J12" s="35"/>
      <c r="K12" s="36">
        <f t="shared" ref="K12:K13" si="14">I12*J12</f>
        <v>0</v>
      </c>
      <c r="L12" s="41" t="e">
        <f>#REF!*#REF!</f>
        <v>#REF!</v>
      </c>
      <c r="M12" s="43">
        <f t="shared" ref="M12:M13" si="15">SUM(I12,F12,C12)</f>
        <v>0</v>
      </c>
      <c r="N12" s="44">
        <f t="shared" ref="N12:N13" si="16">SUM(J12,G12,D12)</f>
        <v>0</v>
      </c>
      <c r="O12" s="45">
        <f t="shared" ref="O12:O13" si="17">M12*N12</f>
        <v>0</v>
      </c>
      <c r="P12" s="71"/>
      <c r="Q12" s="71"/>
      <c r="R12" s="72"/>
    </row>
    <row r="13" spans="1:18" x14ac:dyDescent="0.25">
      <c r="A13" s="17" t="s">
        <v>87</v>
      </c>
      <c r="B13" s="18" t="s">
        <v>8</v>
      </c>
      <c r="C13" s="7"/>
      <c r="D13" s="5"/>
      <c r="E13" s="11">
        <f t="shared" si="12"/>
        <v>0</v>
      </c>
      <c r="F13" s="25"/>
      <c r="G13" s="26"/>
      <c r="H13" s="27">
        <f t="shared" si="13"/>
        <v>0</v>
      </c>
      <c r="I13" s="34"/>
      <c r="J13" s="35"/>
      <c r="K13" s="36">
        <f t="shared" si="14"/>
        <v>0</v>
      </c>
      <c r="L13" s="41" t="e">
        <f>#REF!*#REF!</f>
        <v>#REF!</v>
      </c>
      <c r="M13" s="43">
        <f t="shared" si="15"/>
        <v>0</v>
      </c>
      <c r="N13" s="44">
        <f t="shared" si="16"/>
        <v>0</v>
      </c>
      <c r="O13" s="45">
        <f t="shared" si="17"/>
        <v>0</v>
      </c>
      <c r="P13" s="71"/>
      <c r="Q13" s="71"/>
      <c r="R13" s="72"/>
    </row>
    <row r="14" spans="1:18" x14ac:dyDescent="0.25">
      <c r="A14" s="17" t="s">
        <v>88</v>
      </c>
      <c r="B14" s="18" t="s">
        <v>83</v>
      </c>
      <c r="C14" s="7"/>
      <c r="D14" s="5"/>
      <c r="E14" s="11">
        <f t="shared" ref="E14:E15" si="18">C14*D14</f>
        <v>0</v>
      </c>
      <c r="F14" s="25"/>
      <c r="G14" s="26"/>
      <c r="H14" s="27">
        <f t="shared" ref="H14:H15" si="19">F14*G14</f>
        <v>0</v>
      </c>
      <c r="I14" s="34"/>
      <c r="J14" s="35"/>
      <c r="K14" s="36">
        <f t="shared" ref="K14:K15" si="20">I14*J14</f>
        <v>0</v>
      </c>
      <c r="L14" s="41" t="e">
        <f>#REF!*#REF!</f>
        <v>#REF!</v>
      </c>
      <c r="M14" s="43">
        <f t="shared" ref="M14:M15" si="21">SUM(I14,F14,C14)</f>
        <v>0</v>
      </c>
      <c r="N14" s="44">
        <f t="shared" ref="N14:N15" si="22">SUM(J14,G14,D14)</f>
        <v>0</v>
      </c>
      <c r="O14" s="45">
        <f t="shared" ref="O14:O15" si="23">M14*N14</f>
        <v>0</v>
      </c>
      <c r="P14" s="48"/>
      <c r="Q14" s="48"/>
      <c r="R14" s="49"/>
    </row>
    <row r="15" spans="1:18" x14ac:dyDescent="0.25">
      <c r="A15" s="17" t="s">
        <v>89</v>
      </c>
      <c r="B15" s="18" t="s">
        <v>84</v>
      </c>
      <c r="C15" s="7"/>
      <c r="D15" s="5"/>
      <c r="E15" s="11">
        <f t="shared" si="18"/>
        <v>0</v>
      </c>
      <c r="F15" s="25"/>
      <c r="G15" s="26"/>
      <c r="H15" s="27">
        <f t="shared" si="19"/>
        <v>0</v>
      </c>
      <c r="I15" s="34"/>
      <c r="J15" s="35"/>
      <c r="K15" s="36">
        <f t="shared" si="20"/>
        <v>0</v>
      </c>
      <c r="L15" s="41" t="e">
        <f>#REF!*#REF!</f>
        <v>#REF!</v>
      </c>
      <c r="M15" s="43">
        <f t="shared" si="21"/>
        <v>0</v>
      </c>
      <c r="N15" s="44">
        <f t="shared" si="22"/>
        <v>0</v>
      </c>
      <c r="O15" s="45">
        <f t="shared" si="23"/>
        <v>0</v>
      </c>
      <c r="P15" s="48"/>
      <c r="Q15" s="48"/>
      <c r="R15" s="49"/>
    </row>
    <row r="16" spans="1:18" x14ac:dyDescent="0.25">
      <c r="A16" s="67">
        <f>A9+2</f>
        <v>42454</v>
      </c>
      <c r="B16" s="68"/>
      <c r="C16" s="77" t="s">
        <v>4</v>
      </c>
      <c r="D16" s="69"/>
      <c r="E16" s="69"/>
      <c r="F16" s="69" t="s">
        <v>5</v>
      </c>
      <c r="G16" s="69"/>
      <c r="H16" s="69"/>
      <c r="I16" s="69" t="s">
        <v>6</v>
      </c>
      <c r="J16" s="69"/>
      <c r="K16" s="69"/>
      <c r="L16" s="46"/>
      <c r="M16" s="69" t="s">
        <v>63</v>
      </c>
      <c r="N16" s="69"/>
      <c r="O16" s="69"/>
      <c r="P16" s="69" t="s">
        <v>3</v>
      </c>
      <c r="Q16" s="69"/>
      <c r="R16" s="70"/>
    </row>
    <row r="17" spans="1:18" x14ac:dyDescent="0.25">
      <c r="A17" s="1" t="s">
        <v>0</v>
      </c>
      <c r="B17" s="14" t="s">
        <v>9</v>
      </c>
      <c r="C17" s="3" t="s">
        <v>10</v>
      </c>
      <c r="D17" s="3" t="s">
        <v>1</v>
      </c>
      <c r="E17" s="4" t="s">
        <v>62</v>
      </c>
      <c r="F17" s="3" t="s">
        <v>10</v>
      </c>
      <c r="G17" s="3" t="s">
        <v>1</v>
      </c>
      <c r="H17" s="4" t="s">
        <v>62</v>
      </c>
      <c r="I17" s="2" t="s">
        <v>10</v>
      </c>
      <c r="J17" s="3" t="s">
        <v>1</v>
      </c>
      <c r="K17" s="4" t="s">
        <v>62</v>
      </c>
      <c r="L17" s="4" t="s">
        <v>62</v>
      </c>
      <c r="M17" s="2" t="s">
        <v>10</v>
      </c>
      <c r="N17" s="3" t="s">
        <v>1</v>
      </c>
      <c r="O17" s="4" t="s">
        <v>62</v>
      </c>
      <c r="P17" s="71"/>
      <c r="Q17" s="71"/>
      <c r="R17" s="72"/>
    </row>
    <row r="18" spans="1:18" x14ac:dyDescent="0.25">
      <c r="A18" s="15" t="s">
        <v>7</v>
      </c>
      <c r="B18" s="16" t="s">
        <v>8</v>
      </c>
      <c r="C18" s="9"/>
      <c r="D18" s="10"/>
      <c r="E18" s="13">
        <f>C18*D18</f>
        <v>0</v>
      </c>
      <c r="F18" s="22"/>
      <c r="G18" s="23"/>
      <c r="H18" s="24">
        <f>F18*G18</f>
        <v>0</v>
      </c>
      <c r="I18" s="31"/>
      <c r="J18" s="32"/>
      <c r="K18" s="33">
        <f>I18*J18</f>
        <v>0</v>
      </c>
      <c r="L18" s="40" t="e">
        <f>#REF!*#REF!</f>
        <v>#REF!</v>
      </c>
      <c r="M18" s="43">
        <f>SUM(I18,F18,C18)</f>
        <v>0</v>
      </c>
      <c r="N18" s="44">
        <f>SUM(J18,G18,D18)</f>
        <v>0</v>
      </c>
      <c r="O18" s="45">
        <f>M18*N18</f>
        <v>0</v>
      </c>
      <c r="P18" s="71"/>
      <c r="Q18" s="71"/>
      <c r="R18" s="72"/>
    </row>
    <row r="19" spans="1:18" x14ac:dyDescent="0.25">
      <c r="A19" s="17" t="s">
        <v>80</v>
      </c>
      <c r="B19" s="18" t="s">
        <v>8</v>
      </c>
      <c r="C19" s="7"/>
      <c r="D19" s="5"/>
      <c r="E19" s="11">
        <f t="shared" ref="E19:E22" si="24">C19*D19</f>
        <v>0</v>
      </c>
      <c r="F19" s="25"/>
      <c r="G19" s="26"/>
      <c r="H19" s="27">
        <f t="shared" ref="H19:H22" si="25">F19*G19</f>
        <v>0</v>
      </c>
      <c r="I19" s="34"/>
      <c r="J19" s="35"/>
      <c r="K19" s="36">
        <f t="shared" ref="K19:K22" si="26">I19*J19</f>
        <v>0</v>
      </c>
      <c r="L19" s="41" t="e">
        <f>#REF!*#REF!</f>
        <v>#REF!</v>
      </c>
      <c r="M19" s="43">
        <f t="shared" ref="M19:M22" si="27">SUM(I19,F19,C19)</f>
        <v>0</v>
      </c>
      <c r="N19" s="44">
        <f t="shared" ref="N19:N22" si="28">SUM(J19,G19,D19)</f>
        <v>0</v>
      </c>
      <c r="O19" s="45">
        <f t="shared" ref="O19:O22" si="29">M19*N19</f>
        <v>0</v>
      </c>
      <c r="P19" s="71"/>
      <c r="Q19" s="71"/>
      <c r="R19" s="72"/>
    </row>
    <row r="20" spans="1:18" x14ac:dyDescent="0.25">
      <c r="A20" s="17" t="s">
        <v>79</v>
      </c>
      <c r="B20" s="18" t="s">
        <v>8</v>
      </c>
      <c r="C20" s="7"/>
      <c r="D20" s="5"/>
      <c r="E20" s="11">
        <f t="shared" ref="E20:E21" si="30">C20*D20</f>
        <v>0</v>
      </c>
      <c r="F20" s="25"/>
      <c r="G20" s="26"/>
      <c r="H20" s="27">
        <f t="shared" ref="H20:H21" si="31">F20*G20</f>
        <v>0</v>
      </c>
      <c r="I20" s="34"/>
      <c r="J20" s="35"/>
      <c r="K20" s="36">
        <f t="shared" ref="K20:K21" si="32">I20*J20</f>
        <v>0</v>
      </c>
      <c r="L20" s="41" t="e">
        <f>#REF!*#REF!</f>
        <v>#REF!</v>
      </c>
      <c r="M20" s="43">
        <f t="shared" ref="M20:M21" si="33">SUM(I20,F20,C20)</f>
        <v>0</v>
      </c>
      <c r="N20" s="44">
        <f t="shared" ref="N20:N21" si="34">SUM(J20,G20,D20)</f>
        <v>0</v>
      </c>
      <c r="O20" s="45">
        <f t="shared" ref="O20:O21" si="35">M20*N20</f>
        <v>0</v>
      </c>
      <c r="P20" s="71"/>
      <c r="Q20" s="71"/>
      <c r="R20" s="72"/>
    </row>
    <row r="21" spans="1:18" x14ac:dyDescent="0.25">
      <c r="A21" s="17" t="s">
        <v>81</v>
      </c>
      <c r="B21" s="18" t="s">
        <v>83</v>
      </c>
      <c r="C21" s="7"/>
      <c r="D21" s="5"/>
      <c r="E21" s="11">
        <f t="shared" si="30"/>
        <v>0</v>
      </c>
      <c r="F21" s="25"/>
      <c r="G21" s="26"/>
      <c r="H21" s="27">
        <f t="shared" si="31"/>
        <v>0</v>
      </c>
      <c r="I21" s="34"/>
      <c r="J21" s="35"/>
      <c r="K21" s="36">
        <f t="shared" si="32"/>
        <v>0</v>
      </c>
      <c r="L21" s="41" t="e">
        <f>#REF!*#REF!</f>
        <v>#REF!</v>
      </c>
      <c r="M21" s="43">
        <f t="shared" si="33"/>
        <v>0</v>
      </c>
      <c r="N21" s="44">
        <f t="shared" si="34"/>
        <v>0</v>
      </c>
      <c r="O21" s="45">
        <f t="shared" si="35"/>
        <v>0</v>
      </c>
      <c r="P21" s="71"/>
      <c r="Q21" s="71"/>
      <c r="R21" s="72"/>
    </row>
    <row r="22" spans="1:18" x14ac:dyDescent="0.25">
      <c r="A22" s="78" t="s">
        <v>82</v>
      </c>
      <c r="B22" s="79" t="s">
        <v>84</v>
      </c>
      <c r="C22" s="8"/>
      <c r="D22" s="6"/>
      <c r="E22" s="12">
        <f t="shared" si="24"/>
        <v>0</v>
      </c>
      <c r="F22" s="28"/>
      <c r="G22" s="29"/>
      <c r="H22" s="30">
        <f t="shared" si="25"/>
        <v>0</v>
      </c>
      <c r="I22" s="37"/>
      <c r="J22" s="38"/>
      <c r="K22" s="39">
        <f t="shared" si="26"/>
        <v>0</v>
      </c>
      <c r="L22" s="42" t="e">
        <f>#REF!*#REF!</f>
        <v>#REF!</v>
      </c>
      <c r="M22" s="53">
        <f t="shared" si="27"/>
        <v>0</v>
      </c>
      <c r="N22" s="54">
        <f t="shared" si="28"/>
        <v>0</v>
      </c>
      <c r="O22" s="55">
        <f t="shared" si="29"/>
        <v>0</v>
      </c>
      <c r="P22" s="73"/>
      <c r="Q22" s="73"/>
      <c r="R22" s="74"/>
    </row>
  </sheetData>
  <mergeCells count="22">
    <mergeCell ref="P17:R22"/>
    <mergeCell ref="F9:H9"/>
    <mergeCell ref="I9:K9"/>
    <mergeCell ref="C1:R1"/>
    <mergeCell ref="C16:E16"/>
    <mergeCell ref="F16:H16"/>
    <mergeCell ref="I16:K16"/>
    <mergeCell ref="C2:E2"/>
    <mergeCell ref="F2:H2"/>
    <mergeCell ref="I2:K2"/>
    <mergeCell ref="C9:E9"/>
    <mergeCell ref="A9:B9"/>
    <mergeCell ref="A2:B2"/>
    <mergeCell ref="A16:B16"/>
    <mergeCell ref="P9:R9"/>
    <mergeCell ref="P10:R13"/>
    <mergeCell ref="M2:O2"/>
    <mergeCell ref="P2:R2"/>
    <mergeCell ref="P3:R6"/>
    <mergeCell ref="M9:O9"/>
    <mergeCell ref="P16:R16"/>
    <mergeCell ref="M16:O16"/>
  </mergeCells>
  <pageMargins left="0.7" right="0.7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selection activeCell="B22" sqref="A22:B22"/>
    </sheetView>
  </sheetViews>
  <sheetFormatPr defaultRowHeight="15" x14ac:dyDescent="0.25"/>
  <cols>
    <col min="1" max="1" width="24.7109375" bestFit="1" customWidth="1"/>
    <col min="2" max="2" width="10.28515625" customWidth="1"/>
    <col min="3" max="3" width="4.42578125" bestFit="1" customWidth="1"/>
    <col min="4" max="4" width="7.42578125" bestFit="1" customWidth="1"/>
    <col min="5" max="5" width="5.42578125" hidden="1" customWidth="1"/>
    <col min="6" max="6" width="4.42578125" bestFit="1" customWidth="1"/>
    <col min="7" max="7" width="7.42578125" bestFit="1" customWidth="1"/>
    <col min="8" max="8" width="5.42578125" hidden="1" customWidth="1"/>
    <col min="9" max="9" width="4.42578125" bestFit="1" customWidth="1"/>
    <col min="10" max="10" width="7.42578125" bestFit="1" customWidth="1"/>
    <col min="11" max="12" width="5.42578125" hidden="1" customWidth="1"/>
    <col min="13" max="13" width="4.85546875" bestFit="1" customWidth="1"/>
    <col min="14" max="14" width="7.85546875" bestFit="1" customWidth="1"/>
    <col min="15" max="15" width="6" bestFit="1" customWidth="1"/>
  </cols>
  <sheetData>
    <row r="1" spans="1:18" ht="21" x14ac:dyDescent="0.35">
      <c r="A1" s="20" t="s">
        <v>64</v>
      </c>
      <c r="B1" s="21">
        <f>Week1!B1+7</f>
        <v>42457</v>
      </c>
      <c r="C1" s="75" t="s">
        <v>90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8" x14ac:dyDescent="0.25">
      <c r="A2" s="67">
        <f>B1</f>
        <v>42457</v>
      </c>
      <c r="B2" s="68"/>
      <c r="C2" s="77" t="s">
        <v>4</v>
      </c>
      <c r="D2" s="69"/>
      <c r="E2" s="69"/>
      <c r="F2" s="69" t="s">
        <v>5</v>
      </c>
      <c r="G2" s="69"/>
      <c r="H2" s="69"/>
      <c r="I2" s="69" t="s">
        <v>6</v>
      </c>
      <c r="J2" s="69"/>
      <c r="K2" s="69"/>
      <c r="L2" s="47"/>
      <c r="M2" s="69" t="s">
        <v>63</v>
      </c>
      <c r="N2" s="69"/>
      <c r="O2" s="69"/>
      <c r="P2" s="69" t="s">
        <v>3</v>
      </c>
      <c r="Q2" s="69"/>
      <c r="R2" s="70"/>
    </row>
    <row r="3" spans="1:18" ht="15" customHeight="1" x14ac:dyDescent="0.25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1"/>
      <c r="Q3" s="71"/>
      <c r="R3" s="72"/>
    </row>
    <row r="4" spans="1:18" x14ac:dyDescent="0.25">
      <c r="A4" s="15" t="s">
        <v>85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1"/>
      <c r="Q4" s="71"/>
      <c r="R4" s="72"/>
    </row>
    <row r="5" spans="1:18" x14ac:dyDescent="0.25">
      <c r="A5" s="17" t="s">
        <v>86</v>
      </c>
      <c r="B5" s="18" t="s">
        <v>8</v>
      </c>
      <c r="C5" s="7"/>
      <c r="D5" s="5"/>
      <c r="E5" s="11">
        <f t="shared" ref="E5:E8" si="0">C5*D5</f>
        <v>0</v>
      </c>
      <c r="F5" s="25"/>
      <c r="G5" s="26"/>
      <c r="H5" s="27">
        <f t="shared" ref="H5:H8" si="1">F5*G5</f>
        <v>0</v>
      </c>
      <c r="I5" s="34"/>
      <c r="J5" s="35"/>
      <c r="K5" s="36">
        <f t="shared" ref="K5:K8" si="2">I5*J5</f>
        <v>0</v>
      </c>
      <c r="L5" s="41" t="e">
        <f>#REF!*#REF!</f>
        <v>#REF!</v>
      </c>
      <c r="M5" s="43">
        <f t="shared" ref="M5:N8" si="3">SUM(I5,F5,C5)</f>
        <v>0</v>
      </c>
      <c r="N5" s="44">
        <f t="shared" si="3"/>
        <v>0</v>
      </c>
      <c r="O5" s="45">
        <f t="shared" ref="O5:O8" si="4">M5*N5</f>
        <v>0</v>
      </c>
      <c r="P5" s="71"/>
      <c r="Q5" s="71"/>
      <c r="R5" s="72"/>
    </row>
    <row r="6" spans="1:18" x14ac:dyDescent="0.25">
      <c r="A6" s="17" t="s">
        <v>87</v>
      </c>
      <c r="B6" s="18" t="s">
        <v>8</v>
      </c>
      <c r="C6" s="7"/>
      <c r="D6" s="5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1"/>
      <c r="Q6" s="71"/>
      <c r="R6" s="72"/>
    </row>
    <row r="7" spans="1:18" x14ac:dyDescent="0.25">
      <c r="A7" s="17" t="s">
        <v>88</v>
      </c>
      <c r="B7" s="18" t="s">
        <v>83</v>
      </c>
      <c r="C7" s="7"/>
      <c r="D7" s="5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8"/>
      <c r="Q7" s="48"/>
      <c r="R7" s="49"/>
    </row>
    <row r="8" spans="1:18" x14ac:dyDescent="0.25">
      <c r="A8" s="17" t="s">
        <v>89</v>
      </c>
      <c r="B8" s="18" t="s">
        <v>84</v>
      </c>
      <c r="C8" s="7"/>
      <c r="D8" s="5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8"/>
      <c r="Q8" s="48"/>
      <c r="R8" s="49"/>
    </row>
    <row r="9" spans="1:18" x14ac:dyDescent="0.25">
      <c r="A9" s="67">
        <f>A2+2</f>
        <v>42459</v>
      </c>
      <c r="B9" s="68"/>
      <c r="C9" s="77" t="s">
        <v>4</v>
      </c>
      <c r="D9" s="69"/>
      <c r="E9" s="69"/>
      <c r="F9" s="69" t="s">
        <v>5</v>
      </c>
      <c r="G9" s="69"/>
      <c r="H9" s="69"/>
      <c r="I9" s="69" t="s">
        <v>6</v>
      </c>
      <c r="J9" s="69"/>
      <c r="K9" s="69"/>
      <c r="L9" s="47"/>
      <c r="M9" s="69" t="s">
        <v>63</v>
      </c>
      <c r="N9" s="69"/>
      <c r="O9" s="69"/>
      <c r="P9" s="69" t="s">
        <v>3</v>
      </c>
      <c r="Q9" s="69"/>
      <c r="R9" s="70"/>
    </row>
    <row r="10" spans="1:18" x14ac:dyDescent="0.25">
      <c r="A10" s="1" t="s">
        <v>0</v>
      </c>
      <c r="B10" s="14" t="s">
        <v>9</v>
      </c>
      <c r="C10" s="3" t="s">
        <v>10</v>
      </c>
      <c r="D10" s="3" t="s">
        <v>1</v>
      </c>
      <c r="E10" s="4" t="s">
        <v>62</v>
      </c>
      <c r="F10" s="3" t="s">
        <v>10</v>
      </c>
      <c r="G10" s="3" t="s">
        <v>1</v>
      </c>
      <c r="H10" s="4" t="s">
        <v>62</v>
      </c>
      <c r="I10" s="2" t="s">
        <v>10</v>
      </c>
      <c r="J10" s="3" t="s">
        <v>1</v>
      </c>
      <c r="K10" s="4" t="s">
        <v>2</v>
      </c>
      <c r="L10" s="4" t="s">
        <v>62</v>
      </c>
      <c r="M10" s="2" t="s">
        <v>10</v>
      </c>
      <c r="N10" s="3" t="s">
        <v>1</v>
      </c>
      <c r="O10" s="4" t="s">
        <v>62</v>
      </c>
      <c r="P10" s="71"/>
      <c r="Q10" s="71"/>
      <c r="R10" s="72"/>
    </row>
    <row r="11" spans="1:18" x14ac:dyDescent="0.25">
      <c r="A11" s="15" t="s">
        <v>7</v>
      </c>
      <c r="B11" s="16" t="s">
        <v>8</v>
      </c>
      <c r="C11" s="9"/>
      <c r="D11" s="10"/>
      <c r="E11" s="13">
        <f>C11*D11</f>
        <v>0</v>
      </c>
      <c r="F11" s="22"/>
      <c r="G11" s="23"/>
      <c r="H11" s="24">
        <f>F11*G11</f>
        <v>0</v>
      </c>
      <c r="I11" s="31"/>
      <c r="J11" s="32"/>
      <c r="K11" s="33">
        <f>I11*J11</f>
        <v>0</v>
      </c>
      <c r="L11" s="40" t="e">
        <f>#REF!*#REF!</f>
        <v>#REF!</v>
      </c>
      <c r="M11" s="43">
        <f>SUM(I11,F11,C11)</f>
        <v>0</v>
      </c>
      <c r="N11" s="44">
        <f>SUM(J11,G11,D11)</f>
        <v>0</v>
      </c>
      <c r="O11" s="45">
        <f>M11*N11</f>
        <v>0</v>
      </c>
      <c r="P11" s="71"/>
      <c r="Q11" s="71"/>
      <c r="R11" s="72"/>
    </row>
    <row r="12" spans="1:18" x14ac:dyDescent="0.25">
      <c r="A12" s="17" t="s">
        <v>80</v>
      </c>
      <c r="B12" s="18" t="s">
        <v>8</v>
      </c>
      <c r="C12" s="9"/>
      <c r="D12" s="10"/>
      <c r="E12" s="11">
        <f t="shared" ref="E12:E15" si="5">C12*D12</f>
        <v>0</v>
      </c>
      <c r="F12" s="25"/>
      <c r="G12" s="26"/>
      <c r="H12" s="27">
        <f t="shared" ref="H12:H15" si="6">F12*G12</f>
        <v>0</v>
      </c>
      <c r="I12" s="34"/>
      <c r="J12" s="35"/>
      <c r="K12" s="36">
        <f t="shared" ref="K12:K15" si="7">I12*J12</f>
        <v>0</v>
      </c>
      <c r="L12" s="41" t="e">
        <f>#REF!*#REF!</f>
        <v>#REF!</v>
      </c>
      <c r="M12" s="43">
        <f t="shared" ref="M12:N15" si="8">SUM(I12,F12,C12)</f>
        <v>0</v>
      </c>
      <c r="N12" s="44">
        <f t="shared" si="8"/>
        <v>0</v>
      </c>
      <c r="O12" s="45">
        <f t="shared" ref="O12:O15" si="9">M12*N12</f>
        <v>0</v>
      </c>
      <c r="P12" s="71"/>
      <c r="Q12" s="71"/>
      <c r="R12" s="72"/>
    </row>
    <row r="13" spans="1:18" x14ac:dyDescent="0.25">
      <c r="A13" s="17" t="s">
        <v>79</v>
      </c>
      <c r="B13" s="18" t="s">
        <v>8</v>
      </c>
      <c r="C13" s="9"/>
      <c r="D13" s="10"/>
      <c r="E13" s="11">
        <f t="shared" si="5"/>
        <v>0</v>
      </c>
      <c r="F13" s="25"/>
      <c r="G13" s="26"/>
      <c r="H13" s="27">
        <f t="shared" si="6"/>
        <v>0</v>
      </c>
      <c r="I13" s="34"/>
      <c r="J13" s="35"/>
      <c r="K13" s="36">
        <f t="shared" si="7"/>
        <v>0</v>
      </c>
      <c r="L13" s="41" t="e">
        <f>#REF!*#REF!</f>
        <v>#REF!</v>
      </c>
      <c r="M13" s="43">
        <f t="shared" si="8"/>
        <v>0</v>
      </c>
      <c r="N13" s="44">
        <f t="shared" si="8"/>
        <v>0</v>
      </c>
      <c r="O13" s="45">
        <f t="shared" si="9"/>
        <v>0</v>
      </c>
      <c r="P13" s="71"/>
      <c r="Q13" s="71"/>
      <c r="R13" s="72"/>
    </row>
    <row r="14" spans="1:18" x14ac:dyDescent="0.25">
      <c r="A14" s="17" t="s">
        <v>81</v>
      </c>
      <c r="B14" s="18" t="s">
        <v>83</v>
      </c>
      <c r="C14" s="9"/>
      <c r="D14" s="10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48"/>
      <c r="Q14" s="48"/>
      <c r="R14" s="49"/>
    </row>
    <row r="15" spans="1:18" x14ac:dyDescent="0.25">
      <c r="A15" s="17" t="s">
        <v>82</v>
      </c>
      <c r="B15" s="18" t="s">
        <v>84</v>
      </c>
      <c r="C15" s="9"/>
      <c r="D15" s="10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8"/>
      <c r="Q15" s="48"/>
      <c r="R15" s="49"/>
    </row>
    <row r="16" spans="1:18" x14ac:dyDescent="0.25">
      <c r="A16" s="67">
        <f>A9+2</f>
        <v>42461</v>
      </c>
      <c r="B16" s="68"/>
      <c r="C16" s="77" t="s">
        <v>4</v>
      </c>
      <c r="D16" s="69"/>
      <c r="E16" s="69"/>
      <c r="F16" s="69" t="s">
        <v>5</v>
      </c>
      <c r="G16" s="69"/>
      <c r="H16" s="69"/>
      <c r="I16" s="69" t="s">
        <v>6</v>
      </c>
      <c r="J16" s="69"/>
      <c r="K16" s="69"/>
      <c r="L16" s="47"/>
      <c r="M16" s="69" t="s">
        <v>63</v>
      </c>
      <c r="N16" s="69"/>
      <c r="O16" s="69"/>
      <c r="P16" s="69" t="s">
        <v>3</v>
      </c>
      <c r="Q16" s="69"/>
      <c r="R16" s="70"/>
    </row>
    <row r="17" spans="1:18" x14ac:dyDescent="0.25">
      <c r="A17" s="1" t="s">
        <v>0</v>
      </c>
      <c r="B17" s="14" t="s">
        <v>9</v>
      </c>
      <c r="C17" s="3" t="s">
        <v>10</v>
      </c>
      <c r="D17" s="3" t="s">
        <v>1</v>
      </c>
      <c r="E17" s="4" t="s">
        <v>62</v>
      </c>
      <c r="F17" s="3" t="s">
        <v>10</v>
      </c>
      <c r="G17" s="3" t="s">
        <v>1</v>
      </c>
      <c r="H17" s="4" t="s">
        <v>62</v>
      </c>
      <c r="I17" s="2" t="s">
        <v>10</v>
      </c>
      <c r="J17" s="3" t="s">
        <v>1</v>
      </c>
      <c r="K17" s="4" t="s">
        <v>62</v>
      </c>
      <c r="L17" s="4" t="s">
        <v>62</v>
      </c>
      <c r="M17" s="2" t="s">
        <v>10</v>
      </c>
      <c r="N17" s="3" t="s">
        <v>1</v>
      </c>
      <c r="O17" s="4" t="s">
        <v>62</v>
      </c>
      <c r="P17" s="71"/>
      <c r="Q17" s="71"/>
      <c r="R17" s="72"/>
    </row>
    <row r="18" spans="1:18" x14ac:dyDescent="0.25">
      <c r="A18" s="15" t="s">
        <v>85</v>
      </c>
      <c r="B18" s="16" t="s">
        <v>8</v>
      </c>
      <c r="C18" s="9"/>
      <c r="D18" s="10"/>
      <c r="E18" s="13">
        <f>C18*D18</f>
        <v>0</v>
      </c>
      <c r="F18" s="22"/>
      <c r="G18" s="23"/>
      <c r="H18" s="24">
        <f>F18*G18</f>
        <v>0</v>
      </c>
      <c r="I18" s="31"/>
      <c r="J18" s="32"/>
      <c r="K18" s="33">
        <f>I18*J18</f>
        <v>0</v>
      </c>
      <c r="L18" s="40" t="e">
        <f>#REF!*#REF!</f>
        <v>#REF!</v>
      </c>
      <c r="M18" s="43">
        <f>SUM(I18,F18,C18)</f>
        <v>0</v>
      </c>
      <c r="N18" s="44">
        <f>SUM(J18,G18,D18)</f>
        <v>0</v>
      </c>
      <c r="O18" s="45">
        <f>M18*N18</f>
        <v>0</v>
      </c>
      <c r="P18" s="71"/>
      <c r="Q18" s="71"/>
      <c r="R18" s="72"/>
    </row>
    <row r="19" spans="1:18" x14ac:dyDescent="0.25">
      <c r="A19" s="17" t="s">
        <v>86</v>
      </c>
      <c r="B19" s="18" t="s">
        <v>8</v>
      </c>
      <c r="C19" s="7"/>
      <c r="D19" s="5"/>
      <c r="E19" s="11">
        <f t="shared" ref="E19:E22" si="10">C19*D19</f>
        <v>0</v>
      </c>
      <c r="F19" s="25"/>
      <c r="G19" s="26"/>
      <c r="H19" s="27">
        <f t="shared" ref="H19:H22" si="11">F19*G19</f>
        <v>0</v>
      </c>
      <c r="I19" s="34"/>
      <c r="J19" s="35"/>
      <c r="K19" s="36">
        <f t="shared" ref="K19:K22" si="12">I19*J19</f>
        <v>0</v>
      </c>
      <c r="L19" s="41" t="e">
        <f>#REF!*#REF!</f>
        <v>#REF!</v>
      </c>
      <c r="M19" s="43">
        <f t="shared" ref="M19:N22" si="13">SUM(I19,F19,C19)</f>
        <v>0</v>
      </c>
      <c r="N19" s="44">
        <f t="shared" si="13"/>
        <v>0</v>
      </c>
      <c r="O19" s="45">
        <f t="shared" ref="O19:O22" si="14">M19*N19</f>
        <v>0</v>
      </c>
      <c r="P19" s="71"/>
      <c r="Q19" s="71"/>
      <c r="R19" s="72"/>
    </row>
    <row r="20" spans="1:18" x14ac:dyDescent="0.25">
      <c r="A20" s="17" t="s">
        <v>87</v>
      </c>
      <c r="B20" s="18" t="s">
        <v>8</v>
      </c>
      <c r="C20" s="7"/>
      <c r="D20" s="5"/>
      <c r="E20" s="11">
        <f t="shared" si="10"/>
        <v>0</v>
      </c>
      <c r="F20" s="25"/>
      <c r="G20" s="26"/>
      <c r="H20" s="27">
        <f t="shared" si="11"/>
        <v>0</v>
      </c>
      <c r="I20" s="34"/>
      <c r="J20" s="35"/>
      <c r="K20" s="36">
        <f t="shared" si="12"/>
        <v>0</v>
      </c>
      <c r="L20" s="41" t="e">
        <f>#REF!*#REF!</f>
        <v>#REF!</v>
      </c>
      <c r="M20" s="43">
        <f t="shared" si="13"/>
        <v>0</v>
      </c>
      <c r="N20" s="44">
        <f t="shared" si="13"/>
        <v>0</v>
      </c>
      <c r="O20" s="45">
        <f t="shared" si="14"/>
        <v>0</v>
      </c>
      <c r="P20" s="71"/>
      <c r="Q20" s="71"/>
      <c r="R20" s="72"/>
    </row>
    <row r="21" spans="1:18" x14ac:dyDescent="0.25">
      <c r="A21" s="17" t="s">
        <v>88</v>
      </c>
      <c r="B21" s="18" t="s">
        <v>83</v>
      </c>
      <c r="C21" s="7"/>
      <c r="D21" s="5"/>
      <c r="E21" s="11">
        <f t="shared" si="10"/>
        <v>0</v>
      </c>
      <c r="F21" s="25"/>
      <c r="G21" s="26"/>
      <c r="H21" s="27">
        <f t="shared" si="11"/>
        <v>0</v>
      </c>
      <c r="I21" s="34"/>
      <c r="J21" s="35"/>
      <c r="K21" s="36">
        <f t="shared" si="12"/>
        <v>0</v>
      </c>
      <c r="L21" s="41" t="e">
        <f>#REF!*#REF!</f>
        <v>#REF!</v>
      </c>
      <c r="M21" s="43">
        <f t="shared" si="13"/>
        <v>0</v>
      </c>
      <c r="N21" s="44">
        <f t="shared" si="13"/>
        <v>0</v>
      </c>
      <c r="O21" s="45">
        <f t="shared" si="14"/>
        <v>0</v>
      </c>
      <c r="P21" s="71"/>
      <c r="Q21" s="71"/>
      <c r="R21" s="72"/>
    </row>
    <row r="22" spans="1:18" x14ac:dyDescent="0.25">
      <c r="A22" s="78" t="s">
        <v>89</v>
      </c>
      <c r="B22" s="79" t="s">
        <v>84</v>
      </c>
      <c r="C22" s="8"/>
      <c r="D22" s="6"/>
      <c r="E22" s="12">
        <f t="shared" si="10"/>
        <v>0</v>
      </c>
      <c r="F22" s="28"/>
      <c r="G22" s="29"/>
      <c r="H22" s="30">
        <f t="shared" si="11"/>
        <v>0</v>
      </c>
      <c r="I22" s="37"/>
      <c r="J22" s="38"/>
      <c r="K22" s="39">
        <f t="shared" si="12"/>
        <v>0</v>
      </c>
      <c r="L22" s="42" t="e">
        <f>#REF!*#REF!</f>
        <v>#REF!</v>
      </c>
      <c r="M22" s="53">
        <f t="shared" si="13"/>
        <v>0</v>
      </c>
      <c r="N22" s="54">
        <f t="shared" si="13"/>
        <v>0</v>
      </c>
      <c r="O22" s="55">
        <f t="shared" si="14"/>
        <v>0</v>
      </c>
      <c r="P22" s="73"/>
      <c r="Q22" s="73"/>
      <c r="R22" s="74"/>
    </row>
  </sheetData>
  <mergeCells count="22">
    <mergeCell ref="P9:R9"/>
    <mergeCell ref="P10:R13"/>
    <mergeCell ref="A16:B16"/>
    <mergeCell ref="P3:R6"/>
    <mergeCell ref="C1:R1"/>
    <mergeCell ref="A2:B2"/>
    <mergeCell ref="C2:E2"/>
    <mergeCell ref="F2:H2"/>
    <mergeCell ref="I2:K2"/>
    <mergeCell ref="M2:O2"/>
    <mergeCell ref="P2:R2"/>
    <mergeCell ref="A9:B9"/>
    <mergeCell ref="C9:E9"/>
    <mergeCell ref="F9:H9"/>
    <mergeCell ref="I9:K9"/>
    <mergeCell ref="M9:O9"/>
    <mergeCell ref="P17:R22"/>
    <mergeCell ref="C16:E16"/>
    <mergeCell ref="F16:H16"/>
    <mergeCell ref="I16:K16"/>
    <mergeCell ref="M16:O16"/>
    <mergeCell ref="P16:R16"/>
  </mergeCells>
  <pageMargins left="0.7" right="0.7" top="0.75" bottom="0.75" header="0.3" footer="0.3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selection activeCell="B22" sqref="A22:B22"/>
    </sheetView>
  </sheetViews>
  <sheetFormatPr defaultRowHeight="15" x14ac:dyDescent="0.25"/>
  <cols>
    <col min="1" max="1" width="24.7109375" bestFit="1" customWidth="1"/>
    <col min="2" max="2" width="10.28515625" customWidth="1"/>
    <col min="3" max="3" width="4.42578125" bestFit="1" customWidth="1"/>
    <col min="4" max="4" width="7.42578125" bestFit="1" customWidth="1"/>
    <col min="5" max="5" width="5.42578125" hidden="1" customWidth="1"/>
    <col min="6" max="6" width="4.42578125" bestFit="1" customWidth="1"/>
    <col min="7" max="7" width="7.42578125" bestFit="1" customWidth="1"/>
    <col min="8" max="8" width="5.42578125" hidden="1" customWidth="1"/>
    <col min="9" max="9" width="4.42578125" bestFit="1" customWidth="1"/>
    <col min="10" max="10" width="7.42578125" bestFit="1" customWidth="1"/>
    <col min="11" max="12" width="5.42578125" hidden="1" customWidth="1"/>
    <col min="13" max="13" width="4.85546875" bestFit="1" customWidth="1"/>
    <col min="14" max="14" width="7.85546875" bestFit="1" customWidth="1"/>
    <col min="15" max="15" width="6" bestFit="1" customWidth="1"/>
  </cols>
  <sheetData>
    <row r="1" spans="1:18" ht="21" x14ac:dyDescent="0.35">
      <c r="A1" s="20" t="s">
        <v>64</v>
      </c>
      <c r="B1" s="21">
        <f>Week2!B1+7</f>
        <v>42464</v>
      </c>
      <c r="C1" s="75" t="s">
        <v>65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8" x14ac:dyDescent="0.25">
      <c r="A2" s="67">
        <f>B1</f>
        <v>42464</v>
      </c>
      <c r="B2" s="68"/>
      <c r="C2" s="77" t="s">
        <v>4</v>
      </c>
      <c r="D2" s="69"/>
      <c r="E2" s="69"/>
      <c r="F2" s="69" t="s">
        <v>5</v>
      </c>
      <c r="G2" s="69"/>
      <c r="H2" s="69"/>
      <c r="I2" s="69" t="s">
        <v>6</v>
      </c>
      <c r="J2" s="69"/>
      <c r="K2" s="69"/>
      <c r="L2" s="47"/>
      <c r="M2" s="69" t="s">
        <v>63</v>
      </c>
      <c r="N2" s="69"/>
      <c r="O2" s="69"/>
      <c r="P2" s="69" t="s">
        <v>3</v>
      </c>
      <c r="Q2" s="69"/>
      <c r="R2" s="70"/>
    </row>
    <row r="3" spans="1:18" ht="15" customHeight="1" x14ac:dyDescent="0.25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1"/>
      <c r="Q3" s="71"/>
      <c r="R3" s="72"/>
    </row>
    <row r="4" spans="1:18" x14ac:dyDescent="0.25">
      <c r="A4" s="15" t="s">
        <v>7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1"/>
      <c r="Q4" s="71"/>
      <c r="R4" s="72"/>
    </row>
    <row r="5" spans="1:18" x14ac:dyDescent="0.25">
      <c r="A5" s="17" t="s">
        <v>80</v>
      </c>
      <c r="B5" s="18" t="s">
        <v>8</v>
      </c>
      <c r="C5" s="7"/>
      <c r="D5" s="5"/>
      <c r="E5" s="11">
        <f t="shared" ref="E5:E8" si="0">C5*D5</f>
        <v>0</v>
      </c>
      <c r="F5" s="25"/>
      <c r="G5" s="26"/>
      <c r="H5" s="27">
        <f t="shared" ref="H5:H8" si="1">F5*G5</f>
        <v>0</v>
      </c>
      <c r="I5" s="34"/>
      <c r="J5" s="35"/>
      <c r="K5" s="36">
        <f t="shared" ref="K5:K8" si="2">I5*J5</f>
        <v>0</v>
      </c>
      <c r="L5" s="41" t="e">
        <f>#REF!*#REF!</f>
        <v>#REF!</v>
      </c>
      <c r="M5" s="43">
        <f t="shared" ref="M5:N8" si="3">SUM(I5,F5,C5)</f>
        <v>0</v>
      </c>
      <c r="N5" s="44">
        <f t="shared" si="3"/>
        <v>0</v>
      </c>
      <c r="O5" s="45">
        <f t="shared" ref="O5:O8" si="4">M5*N5</f>
        <v>0</v>
      </c>
      <c r="P5" s="71"/>
      <c r="Q5" s="71"/>
      <c r="R5" s="72"/>
    </row>
    <row r="6" spans="1:18" x14ac:dyDescent="0.25">
      <c r="A6" s="17" t="s">
        <v>79</v>
      </c>
      <c r="B6" s="18" t="s">
        <v>8</v>
      </c>
      <c r="C6" s="7"/>
      <c r="D6" s="5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1"/>
      <c r="Q6" s="71"/>
      <c r="R6" s="72"/>
    </row>
    <row r="7" spans="1:18" x14ac:dyDescent="0.25">
      <c r="A7" s="17" t="s">
        <v>81</v>
      </c>
      <c r="B7" s="18" t="s">
        <v>83</v>
      </c>
      <c r="C7" s="7"/>
      <c r="D7" s="5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8"/>
      <c r="Q7" s="48"/>
      <c r="R7" s="49"/>
    </row>
    <row r="8" spans="1:18" x14ac:dyDescent="0.25">
      <c r="A8" s="17" t="s">
        <v>82</v>
      </c>
      <c r="B8" s="18" t="s">
        <v>84</v>
      </c>
      <c r="C8" s="7"/>
      <c r="D8" s="5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8"/>
      <c r="Q8" s="48"/>
      <c r="R8" s="49"/>
    </row>
    <row r="9" spans="1:18" x14ac:dyDescent="0.25">
      <c r="A9" s="67">
        <f>A2+2</f>
        <v>42466</v>
      </c>
      <c r="B9" s="68"/>
      <c r="C9" s="77" t="s">
        <v>4</v>
      </c>
      <c r="D9" s="69"/>
      <c r="E9" s="69"/>
      <c r="F9" s="69" t="s">
        <v>5</v>
      </c>
      <c r="G9" s="69"/>
      <c r="H9" s="69"/>
      <c r="I9" s="69" t="s">
        <v>6</v>
      </c>
      <c r="J9" s="69"/>
      <c r="K9" s="69"/>
      <c r="L9" s="47"/>
      <c r="M9" s="69" t="s">
        <v>63</v>
      </c>
      <c r="N9" s="69"/>
      <c r="O9" s="69"/>
      <c r="P9" s="69" t="s">
        <v>3</v>
      </c>
      <c r="Q9" s="69"/>
      <c r="R9" s="70"/>
    </row>
    <row r="10" spans="1:18" x14ac:dyDescent="0.25">
      <c r="A10" s="1" t="s">
        <v>0</v>
      </c>
      <c r="B10" s="14" t="s">
        <v>9</v>
      </c>
      <c r="C10" s="3" t="s">
        <v>10</v>
      </c>
      <c r="D10" s="3" t="s">
        <v>1</v>
      </c>
      <c r="E10" s="4" t="s">
        <v>62</v>
      </c>
      <c r="F10" s="3" t="s">
        <v>10</v>
      </c>
      <c r="G10" s="3" t="s">
        <v>1</v>
      </c>
      <c r="H10" s="4" t="s">
        <v>62</v>
      </c>
      <c r="I10" s="2" t="s">
        <v>10</v>
      </c>
      <c r="J10" s="3" t="s">
        <v>1</v>
      </c>
      <c r="K10" s="4" t="s">
        <v>2</v>
      </c>
      <c r="L10" s="4" t="s">
        <v>62</v>
      </c>
      <c r="M10" s="2" t="s">
        <v>10</v>
      </c>
      <c r="N10" s="3" t="s">
        <v>1</v>
      </c>
      <c r="O10" s="4" t="s">
        <v>62</v>
      </c>
      <c r="P10" s="71"/>
      <c r="Q10" s="71"/>
      <c r="R10" s="72"/>
    </row>
    <row r="11" spans="1:18" x14ac:dyDescent="0.25">
      <c r="A11" s="15" t="s">
        <v>85</v>
      </c>
      <c r="B11" s="16" t="s">
        <v>8</v>
      </c>
      <c r="C11" s="9"/>
      <c r="D11" s="10"/>
      <c r="E11" s="13">
        <f>C11*D11</f>
        <v>0</v>
      </c>
      <c r="F11" s="22"/>
      <c r="G11" s="23"/>
      <c r="H11" s="24">
        <f>F11*G11</f>
        <v>0</v>
      </c>
      <c r="I11" s="31"/>
      <c r="J11" s="32"/>
      <c r="K11" s="33">
        <f>I11*J11</f>
        <v>0</v>
      </c>
      <c r="L11" s="40" t="e">
        <f>#REF!*#REF!</f>
        <v>#REF!</v>
      </c>
      <c r="M11" s="43">
        <f>SUM(I11,F11,C11)</f>
        <v>0</v>
      </c>
      <c r="N11" s="44">
        <f>SUM(J11,G11,D11)</f>
        <v>0</v>
      </c>
      <c r="O11" s="45">
        <f>M11*N11</f>
        <v>0</v>
      </c>
      <c r="P11" s="71"/>
      <c r="Q11" s="71"/>
      <c r="R11" s="72"/>
    </row>
    <row r="12" spans="1:18" x14ac:dyDescent="0.25">
      <c r="A12" s="17" t="s">
        <v>86</v>
      </c>
      <c r="B12" s="18" t="s">
        <v>8</v>
      </c>
      <c r="C12" s="7"/>
      <c r="D12" s="5"/>
      <c r="E12" s="11">
        <f t="shared" ref="E12:E15" si="5">C12*D12</f>
        <v>0</v>
      </c>
      <c r="F12" s="25"/>
      <c r="G12" s="26"/>
      <c r="H12" s="27">
        <f t="shared" ref="H12:H15" si="6">F12*G12</f>
        <v>0</v>
      </c>
      <c r="I12" s="34"/>
      <c r="J12" s="35"/>
      <c r="K12" s="36">
        <f t="shared" ref="K12:K15" si="7">I12*J12</f>
        <v>0</v>
      </c>
      <c r="L12" s="41" t="e">
        <f>#REF!*#REF!</f>
        <v>#REF!</v>
      </c>
      <c r="M12" s="43">
        <f t="shared" ref="M12:N15" si="8">SUM(I12,F12,C12)</f>
        <v>0</v>
      </c>
      <c r="N12" s="44">
        <f t="shared" si="8"/>
        <v>0</v>
      </c>
      <c r="O12" s="45">
        <f t="shared" ref="O12:O15" si="9">M12*N12</f>
        <v>0</v>
      </c>
      <c r="P12" s="71"/>
      <c r="Q12" s="71"/>
      <c r="R12" s="72"/>
    </row>
    <row r="13" spans="1:18" x14ac:dyDescent="0.25">
      <c r="A13" s="17" t="s">
        <v>87</v>
      </c>
      <c r="B13" s="18" t="s">
        <v>8</v>
      </c>
      <c r="C13" s="7"/>
      <c r="D13" s="5"/>
      <c r="E13" s="11">
        <f t="shared" si="5"/>
        <v>0</v>
      </c>
      <c r="F13" s="25"/>
      <c r="G13" s="26"/>
      <c r="H13" s="27">
        <f t="shared" si="6"/>
        <v>0</v>
      </c>
      <c r="I13" s="34"/>
      <c r="J13" s="35"/>
      <c r="K13" s="36">
        <f t="shared" si="7"/>
        <v>0</v>
      </c>
      <c r="L13" s="41" t="e">
        <f>#REF!*#REF!</f>
        <v>#REF!</v>
      </c>
      <c r="M13" s="43">
        <f t="shared" si="8"/>
        <v>0</v>
      </c>
      <c r="N13" s="44">
        <f t="shared" si="8"/>
        <v>0</v>
      </c>
      <c r="O13" s="45">
        <f t="shared" si="9"/>
        <v>0</v>
      </c>
      <c r="P13" s="71"/>
      <c r="Q13" s="71"/>
      <c r="R13" s="72"/>
    </row>
    <row r="14" spans="1:18" x14ac:dyDescent="0.25">
      <c r="A14" s="17" t="s">
        <v>88</v>
      </c>
      <c r="B14" s="18" t="s">
        <v>83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48"/>
      <c r="Q14" s="48"/>
      <c r="R14" s="49"/>
    </row>
    <row r="15" spans="1:18" x14ac:dyDescent="0.25">
      <c r="A15" s="17" t="s">
        <v>89</v>
      </c>
      <c r="B15" s="18" t="s">
        <v>84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8"/>
      <c r="Q15" s="48"/>
      <c r="R15" s="49"/>
    </row>
    <row r="16" spans="1:18" x14ac:dyDescent="0.25">
      <c r="A16" s="67">
        <f>A9+2</f>
        <v>42468</v>
      </c>
      <c r="B16" s="68"/>
      <c r="C16" s="77" t="s">
        <v>4</v>
      </c>
      <c r="D16" s="69"/>
      <c r="E16" s="69"/>
      <c r="F16" s="69" t="s">
        <v>5</v>
      </c>
      <c r="G16" s="69"/>
      <c r="H16" s="69"/>
      <c r="I16" s="69" t="s">
        <v>6</v>
      </c>
      <c r="J16" s="69"/>
      <c r="K16" s="69"/>
      <c r="L16" s="47"/>
      <c r="M16" s="69" t="s">
        <v>63</v>
      </c>
      <c r="N16" s="69"/>
      <c r="O16" s="69"/>
      <c r="P16" s="69" t="s">
        <v>3</v>
      </c>
      <c r="Q16" s="69"/>
      <c r="R16" s="70"/>
    </row>
    <row r="17" spans="1:18" x14ac:dyDescent="0.25">
      <c r="A17" s="1" t="s">
        <v>0</v>
      </c>
      <c r="B17" s="14" t="s">
        <v>9</v>
      </c>
      <c r="C17" s="3" t="s">
        <v>10</v>
      </c>
      <c r="D17" s="3" t="s">
        <v>1</v>
      </c>
      <c r="E17" s="4" t="s">
        <v>62</v>
      </c>
      <c r="F17" s="3" t="s">
        <v>10</v>
      </c>
      <c r="G17" s="3" t="s">
        <v>1</v>
      </c>
      <c r="H17" s="4" t="s">
        <v>62</v>
      </c>
      <c r="I17" s="2" t="s">
        <v>10</v>
      </c>
      <c r="J17" s="3" t="s">
        <v>1</v>
      </c>
      <c r="K17" s="4" t="s">
        <v>62</v>
      </c>
      <c r="L17" s="4" t="s">
        <v>62</v>
      </c>
      <c r="M17" s="2" t="s">
        <v>10</v>
      </c>
      <c r="N17" s="3" t="s">
        <v>1</v>
      </c>
      <c r="O17" s="4" t="s">
        <v>62</v>
      </c>
      <c r="P17" s="71"/>
      <c r="Q17" s="71"/>
      <c r="R17" s="72"/>
    </row>
    <row r="18" spans="1:18" x14ac:dyDescent="0.25">
      <c r="A18" s="15" t="s">
        <v>7</v>
      </c>
      <c r="B18" s="16" t="s">
        <v>8</v>
      </c>
      <c r="C18" s="9"/>
      <c r="D18" s="10"/>
      <c r="E18" s="13">
        <f>C18*D18</f>
        <v>0</v>
      </c>
      <c r="F18" s="22"/>
      <c r="G18" s="23"/>
      <c r="H18" s="24">
        <f>F18*G18</f>
        <v>0</v>
      </c>
      <c r="I18" s="31"/>
      <c r="J18" s="32"/>
      <c r="K18" s="33">
        <f>I18*J18</f>
        <v>0</v>
      </c>
      <c r="L18" s="40" t="e">
        <f>#REF!*#REF!</f>
        <v>#REF!</v>
      </c>
      <c r="M18" s="43">
        <f>SUM(I18,F18,C18)</f>
        <v>0</v>
      </c>
      <c r="N18" s="44">
        <f>SUM(J18,G18,D18)</f>
        <v>0</v>
      </c>
      <c r="O18" s="45">
        <f>M18*N18</f>
        <v>0</v>
      </c>
      <c r="P18" s="71"/>
      <c r="Q18" s="71"/>
      <c r="R18" s="72"/>
    </row>
    <row r="19" spans="1:18" x14ac:dyDescent="0.25">
      <c r="A19" s="17" t="s">
        <v>80</v>
      </c>
      <c r="B19" s="18" t="s">
        <v>8</v>
      </c>
      <c r="C19" s="7"/>
      <c r="D19" s="5"/>
      <c r="E19" s="11">
        <f t="shared" ref="E19:E22" si="10">C19*D19</f>
        <v>0</v>
      </c>
      <c r="F19" s="25"/>
      <c r="G19" s="26"/>
      <c r="H19" s="27">
        <f t="shared" ref="H19:H22" si="11">F19*G19</f>
        <v>0</v>
      </c>
      <c r="I19" s="34"/>
      <c r="J19" s="35"/>
      <c r="K19" s="36">
        <f t="shared" ref="K19:K22" si="12">I19*J19</f>
        <v>0</v>
      </c>
      <c r="L19" s="41" t="e">
        <f>#REF!*#REF!</f>
        <v>#REF!</v>
      </c>
      <c r="M19" s="43">
        <f t="shared" ref="M19:N22" si="13">SUM(I19,F19,C19)</f>
        <v>0</v>
      </c>
      <c r="N19" s="44">
        <f t="shared" si="13"/>
        <v>0</v>
      </c>
      <c r="O19" s="45">
        <f t="shared" ref="O19:O22" si="14">M19*N19</f>
        <v>0</v>
      </c>
      <c r="P19" s="71"/>
      <c r="Q19" s="71"/>
      <c r="R19" s="72"/>
    </row>
    <row r="20" spans="1:18" x14ac:dyDescent="0.25">
      <c r="A20" s="17" t="s">
        <v>79</v>
      </c>
      <c r="B20" s="18" t="s">
        <v>8</v>
      </c>
      <c r="C20" s="7"/>
      <c r="D20" s="5"/>
      <c r="E20" s="11">
        <f t="shared" si="10"/>
        <v>0</v>
      </c>
      <c r="F20" s="25"/>
      <c r="G20" s="26"/>
      <c r="H20" s="27">
        <f t="shared" si="11"/>
        <v>0</v>
      </c>
      <c r="I20" s="34"/>
      <c r="J20" s="35"/>
      <c r="K20" s="36">
        <f t="shared" si="12"/>
        <v>0</v>
      </c>
      <c r="L20" s="41" t="e">
        <f>#REF!*#REF!</f>
        <v>#REF!</v>
      </c>
      <c r="M20" s="43">
        <f t="shared" si="13"/>
        <v>0</v>
      </c>
      <c r="N20" s="44">
        <f t="shared" si="13"/>
        <v>0</v>
      </c>
      <c r="O20" s="45">
        <f t="shared" si="14"/>
        <v>0</v>
      </c>
      <c r="P20" s="71"/>
      <c r="Q20" s="71"/>
      <c r="R20" s="72"/>
    </row>
    <row r="21" spans="1:18" x14ac:dyDescent="0.25">
      <c r="A21" s="17" t="s">
        <v>81</v>
      </c>
      <c r="B21" s="18" t="s">
        <v>83</v>
      </c>
      <c r="C21" s="7"/>
      <c r="D21" s="5"/>
      <c r="E21" s="11">
        <f t="shared" si="10"/>
        <v>0</v>
      </c>
      <c r="F21" s="25"/>
      <c r="G21" s="26"/>
      <c r="H21" s="27">
        <f t="shared" si="11"/>
        <v>0</v>
      </c>
      <c r="I21" s="34"/>
      <c r="J21" s="35"/>
      <c r="K21" s="36">
        <f t="shared" si="12"/>
        <v>0</v>
      </c>
      <c r="L21" s="41" t="e">
        <f>#REF!*#REF!</f>
        <v>#REF!</v>
      </c>
      <c r="M21" s="43">
        <f t="shared" si="13"/>
        <v>0</v>
      </c>
      <c r="N21" s="44">
        <f t="shared" si="13"/>
        <v>0</v>
      </c>
      <c r="O21" s="45">
        <f t="shared" si="14"/>
        <v>0</v>
      </c>
      <c r="P21" s="71"/>
      <c r="Q21" s="71"/>
      <c r="R21" s="72"/>
    </row>
    <row r="22" spans="1:18" x14ac:dyDescent="0.25">
      <c r="A22" s="78" t="s">
        <v>82</v>
      </c>
      <c r="B22" s="79" t="s">
        <v>84</v>
      </c>
      <c r="C22" s="8"/>
      <c r="D22" s="6"/>
      <c r="E22" s="12">
        <f t="shared" si="10"/>
        <v>0</v>
      </c>
      <c r="F22" s="28"/>
      <c r="G22" s="29"/>
      <c r="H22" s="30">
        <f t="shared" si="11"/>
        <v>0</v>
      </c>
      <c r="I22" s="37"/>
      <c r="J22" s="38"/>
      <c r="K22" s="39">
        <f t="shared" si="12"/>
        <v>0</v>
      </c>
      <c r="L22" s="42" t="e">
        <f>#REF!*#REF!</f>
        <v>#REF!</v>
      </c>
      <c r="M22" s="53">
        <f t="shared" si="13"/>
        <v>0</v>
      </c>
      <c r="N22" s="54">
        <f t="shared" si="13"/>
        <v>0</v>
      </c>
      <c r="O22" s="55">
        <f t="shared" si="14"/>
        <v>0</v>
      </c>
      <c r="P22" s="73"/>
      <c r="Q22" s="73"/>
      <c r="R22" s="74"/>
    </row>
  </sheetData>
  <mergeCells count="22">
    <mergeCell ref="P3:R6"/>
    <mergeCell ref="C1:R1"/>
    <mergeCell ref="A2:B2"/>
    <mergeCell ref="C2:E2"/>
    <mergeCell ref="F2:H2"/>
    <mergeCell ref="I2:K2"/>
    <mergeCell ref="M2:O2"/>
    <mergeCell ref="P2:R2"/>
    <mergeCell ref="P17:R22"/>
    <mergeCell ref="A9:B9"/>
    <mergeCell ref="C9:E9"/>
    <mergeCell ref="F9:H9"/>
    <mergeCell ref="I9:K9"/>
    <mergeCell ref="M9:O9"/>
    <mergeCell ref="P9:R9"/>
    <mergeCell ref="P10:R13"/>
    <mergeCell ref="A16:B16"/>
    <mergeCell ref="C16:E16"/>
    <mergeCell ref="F16:H16"/>
    <mergeCell ref="I16:K16"/>
    <mergeCell ref="M16:O16"/>
    <mergeCell ref="P16:R16"/>
  </mergeCells>
  <pageMargins left="0.7" right="0.7" top="0.75" bottom="0.75" header="0.3" footer="0.3"/>
  <pageSetup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selection activeCell="A17" sqref="A17"/>
    </sheetView>
  </sheetViews>
  <sheetFormatPr defaultRowHeight="15" x14ac:dyDescent="0.25"/>
  <cols>
    <col min="1" max="1" width="24.7109375" bestFit="1" customWidth="1"/>
    <col min="2" max="2" width="10.28515625" customWidth="1"/>
    <col min="3" max="3" width="4.42578125" bestFit="1" customWidth="1"/>
    <col min="4" max="4" width="7.42578125" bestFit="1" customWidth="1"/>
    <col min="5" max="5" width="5.42578125" hidden="1" customWidth="1"/>
    <col min="6" max="6" width="4.42578125" bestFit="1" customWidth="1"/>
    <col min="7" max="7" width="7.42578125" bestFit="1" customWidth="1"/>
    <col min="8" max="8" width="5.42578125" hidden="1" customWidth="1"/>
    <col min="9" max="9" width="4.42578125" bestFit="1" customWidth="1"/>
    <col min="10" max="10" width="7.42578125" bestFit="1" customWidth="1"/>
    <col min="11" max="12" width="5.42578125" hidden="1" customWidth="1"/>
    <col min="13" max="13" width="4.85546875" bestFit="1" customWidth="1"/>
    <col min="14" max="14" width="7.85546875" bestFit="1" customWidth="1"/>
    <col min="15" max="15" width="6" bestFit="1" customWidth="1"/>
  </cols>
  <sheetData>
    <row r="1" spans="1:18" ht="21" x14ac:dyDescent="0.35">
      <c r="A1" s="20" t="s">
        <v>64</v>
      </c>
      <c r="B1" s="21">
        <f>Week3!B1+7</f>
        <v>42471</v>
      </c>
      <c r="C1" s="75" t="s">
        <v>66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8" x14ac:dyDescent="0.25">
      <c r="A2" s="67">
        <f>B1</f>
        <v>42471</v>
      </c>
      <c r="B2" s="68"/>
      <c r="C2" s="77" t="s">
        <v>4</v>
      </c>
      <c r="D2" s="69"/>
      <c r="E2" s="69"/>
      <c r="F2" s="69" t="s">
        <v>5</v>
      </c>
      <c r="G2" s="69"/>
      <c r="H2" s="69"/>
      <c r="I2" s="69" t="s">
        <v>6</v>
      </c>
      <c r="J2" s="69"/>
      <c r="K2" s="69"/>
      <c r="L2" s="52"/>
      <c r="M2" s="69" t="s">
        <v>63</v>
      </c>
      <c r="N2" s="69"/>
      <c r="O2" s="69"/>
      <c r="P2" s="69" t="s">
        <v>3</v>
      </c>
      <c r="Q2" s="69"/>
      <c r="R2" s="70"/>
    </row>
    <row r="3" spans="1:18" ht="15" customHeight="1" x14ac:dyDescent="0.25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1"/>
      <c r="Q3" s="71"/>
      <c r="R3" s="72"/>
    </row>
    <row r="4" spans="1:18" x14ac:dyDescent="0.25">
      <c r="A4" s="15" t="s">
        <v>85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1"/>
      <c r="Q4" s="71"/>
      <c r="R4" s="72"/>
    </row>
    <row r="5" spans="1:18" x14ac:dyDescent="0.25">
      <c r="A5" s="17" t="s">
        <v>86</v>
      </c>
      <c r="B5" s="18" t="s">
        <v>8</v>
      </c>
      <c r="C5" s="7"/>
      <c r="D5" s="5"/>
      <c r="E5" s="11">
        <f t="shared" ref="E5:E8" si="0">C5*D5</f>
        <v>0</v>
      </c>
      <c r="F5" s="25"/>
      <c r="G5" s="26"/>
      <c r="H5" s="27">
        <f t="shared" ref="H5:H8" si="1">F5*G5</f>
        <v>0</v>
      </c>
      <c r="I5" s="34"/>
      <c r="J5" s="35"/>
      <c r="K5" s="36">
        <f t="shared" ref="K5:K8" si="2">I5*J5</f>
        <v>0</v>
      </c>
      <c r="L5" s="41" t="e">
        <f>#REF!*#REF!</f>
        <v>#REF!</v>
      </c>
      <c r="M5" s="43">
        <f t="shared" ref="M5:N8" si="3">SUM(I5,F5,C5)</f>
        <v>0</v>
      </c>
      <c r="N5" s="44">
        <f t="shared" si="3"/>
        <v>0</v>
      </c>
      <c r="O5" s="45">
        <f t="shared" ref="O5:O8" si="4">M5*N5</f>
        <v>0</v>
      </c>
      <c r="P5" s="71"/>
      <c r="Q5" s="71"/>
      <c r="R5" s="72"/>
    </row>
    <row r="6" spans="1:18" x14ac:dyDescent="0.25">
      <c r="A6" s="17" t="s">
        <v>87</v>
      </c>
      <c r="B6" s="18" t="s">
        <v>8</v>
      </c>
      <c r="C6" s="7"/>
      <c r="D6" s="5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1"/>
      <c r="Q6" s="71"/>
      <c r="R6" s="72"/>
    </row>
    <row r="7" spans="1:18" x14ac:dyDescent="0.25">
      <c r="A7" s="17" t="s">
        <v>88</v>
      </c>
      <c r="B7" s="18" t="s">
        <v>83</v>
      </c>
      <c r="C7" s="7"/>
      <c r="D7" s="5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50"/>
      <c r="Q7" s="50"/>
      <c r="R7" s="51"/>
    </row>
    <row r="8" spans="1:18" x14ac:dyDescent="0.25">
      <c r="A8" s="17" t="s">
        <v>89</v>
      </c>
      <c r="B8" s="18" t="s">
        <v>84</v>
      </c>
      <c r="C8" s="7"/>
      <c r="D8" s="5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50"/>
      <c r="Q8" s="50"/>
      <c r="R8" s="51"/>
    </row>
    <row r="9" spans="1:18" x14ac:dyDescent="0.25">
      <c r="A9" s="67">
        <f>A2+2</f>
        <v>42473</v>
      </c>
      <c r="B9" s="68"/>
      <c r="C9" s="77" t="s">
        <v>4</v>
      </c>
      <c r="D9" s="69"/>
      <c r="E9" s="69"/>
      <c r="F9" s="69" t="s">
        <v>5</v>
      </c>
      <c r="G9" s="69"/>
      <c r="H9" s="69"/>
      <c r="I9" s="69" t="s">
        <v>6</v>
      </c>
      <c r="J9" s="69"/>
      <c r="K9" s="69"/>
      <c r="L9" s="52"/>
      <c r="M9" s="69" t="s">
        <v>63</v>
      </c>
      <c r="N9" s="69"/>
      <c r="O9" s="69"/>
      <c r="P9" s="69" t="s">
        <v>3</v>
      </c>
      <c r="Q9" s="69"/>
      <c r="R9" s="70"/>
    </row>
    <row r="10" spans="1:18" x14ac:dyDescent="0.25">
      <c r="A10" s="1" t="s">
        <v>0</v>
      </c>
      <c r="B10" s="14" t="s">
        <v>9</v>
      </c>
      <c r="C10" s="3" t="s">
        <v>10</v>
      </c>
      <c r="D10" s="3" t="s">
        <v>1</v>
      </c>
      <c r="E10" s="4" t="s">
        <v>62</v>
      </c>
      <c r="F10" s="3" t="s">
        <v>10</v>
      </c>
      <c r="G10" s="3" t="s">
        <v>1</v>
      </c>
      <c r="H10" s="4" t="s">
        <v>62</v>
      </c>
      <c r="I10" s="2" t="s">
        <v>10</v>
      </c>
      <c r="J10" s="3" t="s">
        <v>1</v>
      </c>
      <c r="K10" s="4" t="s">
        <v>2</v>
      </c>
      <c r="L10" s="4" t="s">
        <v>62</v>
      </c>
      <c r="M10" s="2" t="s">
        <v>10</v>
      </c>
      <c r="N10" s="3" t="s">
        <v>1</v>
      </c>
      <c r="O10" s="4" t="s">
        <v>62</v>
      </c>
      <c r="P10" s="71"/>
      <c r="Q10" s="71"/>
      <c r="R10" s="72"/>
    </row>
    <row r="11" spans="1:18" x14ac:dyDescent="0.25">
      <c r="A11" s="15" t="s">
        <v>7</v>
      </c>
      <c r="B11" s="16" t="s">
        <v>8</v>
      </c>
      <c r="C11" s="9"/>
      <c r="D11" s="10"/>
      <c r="E11" s="13">
        <f>C11*D11</f>
        <v>0</v>
      </c>
      <c r="F11" s="22"/>
      <c r="G11" s="23"/>
      <c r="H11" s="24">
        <f>F11*G11</f>
        <v>0</v>
      </c>
      <c r="I11" s="31"/>
      <c r="J11" s="32"/>
      <c r="K11" s="33">
        <f>I11*J11</f>
        <v>0</v>
      </c>
      <c r="L11" s="40" t="e">
        <f>#REF!*#REF!</f>
        <v>#REF!</v>
      </c>
      <c r="M11" s="43">
        <f>SUM(I11,F11,C11)</f>
        <v>0</v>
      </c>
      <c r="N11" s="44">
        <f>SUM(J11,G11,D11)</f>
        <v>0</v>
      </c>
      <c r="O11" s="45">
        <f>M11*N11</f>
        <v>0</v>
      </c>
      <c r="P11" s="71"/>
      <c r="Q11" s="71"/>
      <c r="R11" s="72"/>
    </row>
    <row r="12" spans="1:18" x14ac:dyDescent="0.25">
      <c r="A12" s="17" t="s">
        <v>80</v>
      </c>
      <c r="B12" s="18" t="s">
        <v>8</v>
      </c>
      <c r="C12" s="7"/>
      <c r="D12" s="5"/>
      <c r="E12" s="11">
        <f t="shared" ref="E12:E15" si="5">C12*D12</f>
        <v>0</v>
      </c>
      <c r="F12" s="25"/>
      <c r="G12" s="26"/>
      <c r="H12" s="27">
        <f t="shared" ref="H12:H15" si="6">F12*G12</f>
        <v>0</v>
      </c>
      <c r="I12" s="34"/>
      <c r="J12" s="35"/>
      <c r="K12" s="36">
        <f t="shared" ref="K12:K15" si="7">I12*J12</f>
        <v>0</v>
      </c>
      <c r="L12" s="41" t="e">
        <f>#REF!*#REF!</f>
        <v>#REF!</v>
      </c>
      <c r="M12" s="43">
        <f t="shared" ref="M12:N15" si="8">SUM(I12,F12,C12)</f>
        <v>0</v>
      </c>
      <c r="N12" s="44">
        <f t="shared" si="8"/>
        <v>0</v>
      </c>
      <c r="O12" s="45">
        <f t="shared" ref="O12:O15" si="9">M12*N12</f>
        <v>0</v>
      </c>
      <c r="P12" s="71"/>
      <c r="Q12" s="71"/>
      <c r="R12" s="72"/>
    </row>
    <row r="13" spans="1:18" x14ac:dyDescent="0.25">
      <c r="A13" s="17" t="s">
        <v>79</v>
      </c>
      <c r="B13" s="18" t="s">
        <v>8</v>
      </c>
      <c r="C13" s="7"/>
      <c r="D13" s="5"/>
      <c r="E13" s="11">
        <f t="shared" si="5"/>
        <v>0</v>
      </c>
      <c r="F13" s="25"/>
      <c r="G13" s="26"/>
      <c r="H13" s="27">
        <f t="shared" si="6"/>
        <v>0</v>
      </c>
      <c r="I13" s="34"/>
      <c r="J13" s="35"/>
      <c r="K13" s="36">
        <f t="shared" si="7"/>
        <v>0</v>
      </c>
      <c r="L13" s="41" t="e">
        <f>#REF!*#REF!</f>
        <v>#REF!</v>
      </c>
      <c r="M13" s="43">
        <f t="shared" si="8"/>
        <v>0</v>
      </c>
      <c r="N13" s="44">
        <f t="shared" si="8"/>
        <v>0</v>
      </c>
      <c r="O13" s="45">
        <f t="shared" si="9"/>
        <v>0</v>
      </c>
      <c r="P13" s="71"/>
      <c r="Q13" s="71"/>
      <c r="R13" s="72"/>
    </row>
    <row r="14" spans="1:18" x14ac:dyDescent="0.25">
      <c r="A14" s="17" t="s">
        <v>81</v>
      </c>
      <c r="B14" s="18" t="s">
        <v>83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50"/>
      <c r="Q14" s="50"/>
      <c r="R14" s="51"/>
    </row>
    <row r="15" spans="1:18" x14ac:dyDescent="0.25">
      <c r="A15" s="17" t="s">
        <v>82</v>
      </c>
      <c r="B15" s="18" t="s">
        <v>84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50"/>
      <c r="Q15" s="50"/>
      <c r="R15" s="51"/>
    </row>
    <row r="16" spans="1:18" x14ac:dyDescent="0.25">
      <c r="A16" s="67">
        <f>A9+2</f>
        <v>42475</v>
      </c>
      <c r="B16" s="68"/>
      <c r="C16" s="77" t="s">
        <v>4</v>
      </c>
      <c r="D16" s="69"/>
      <c r="E16" s="69"/>
      <c r="F16" s="69" t="s">
        <v>5</v>
      </c>
      <c r="G16" s="69"/>
      <c r="H16" s="69"/>
      <c r="I16" s="69" t="s">
        <v>6</v>
      </c>
      <c r="J16" s="69"/>
      <c r="K16" s="69"/>
      <c r="L16" s="52"/>
      <c r="M16" s="69" t="s">
        <v>63</v>
      </c>
      <c r="N16" s="69"/>
      <c r="O16" s="69"/>
      <c r="P16" s="69" t="s">
        <v>3</v>
      </c>
      <c r="Q16" s="69"/>
      <c r="R16" s="70"/>
    </row>
    <row r="17" spans="1:18" x14ac:dyDescent="0.25">
      <c r="A17" s="1" t="s">
        <v>0</v>
      </c>
      <c r="B17" s="14" t="s">
        <v>9</v>
      </c>
      <c r="C17" s="3" t="s">
        <v>10</v>
      </c>
      <c r="D17" s="3" t="s">
        <v>1</v>
      </c>
      <c r="E17" s="4" t="s">
        <v>62</v>
      </c>
      <c r="F17" s="3" t="s">
        <v>10</v>
      </c>
      <c r="G17" s="3" t="s">
        <v>1</v>
      </c>
      <c r="H17" s="4" t="s">
        <v>62</v>
      </c>
      <c r="I17" s="2" t="s">
        <v>10</v>
      </c>
      <c r="J17" s="3" t="s">
        <v>1</v>
      </c>
      <c r="K17" s="4" t="s">
        <v>62</v>
      </c>
      <c r="L17" s="4" t="s">
        <v>62</v>
      </c>
      <c r="M17" s="2" t="s">
        <v>10</v>
      </c>
      <c r="N17" s="3" t="s">
        <v>1</v>
      </c>
      <c r="O17" s="4" t="s">
        <v>62</v>
      </c>
      <c r="P17" s="71"/>
      <c r="Q17" s="71"/>
      <c r="R17" s="72"/>
    </row>
    <row r="18" spans="1:18" x14ac:dyDescent="0.25">
      <c r="A18" s="15" t="s">
        <v>85</v>
      </c>
      <c r="B18" s="16" t="s">
        <v>8</v>
      </c>
      <c r="C18" s="9"/>
      <c r="D18" s="10"/>
      <c r="E18" s="13">
        <f>C18*D18</f>
        <v>0</v>
      </c>
      <c r="F18" s="22"/>
      <c r="G18" s="23"/>
      <c r="H18" s="24">
        <f>F18*G18</f>
        <v>0</v>
      </c>
      <c r="I18" s="31"/>
      <c r="J18" s="32"/>
      <c r="K18" s="33">
        <f>I18*J18</f>
        <v>0</v>
      </c>
      <c r="L18" s="40" t="e">
        <f>#REF!*#REF!</f>
        <v>#REF!</v>
      </c>
      <c r="M18" s="43">
        <f>SUM(I18,F18,C18)</f>
        <v>0</v>
      </c>
      <c r="N18" s="44">
        <f>SUM(J18,G18,D18)</f>
        <v>0</v>
      </c>
      <c r="O18" s="45">
        <f>M18*N18</f>
        <v>0</v>
      </c>
      <c r="P18" s="71"/>
      <c r="Q18" s="71"/>
      <c r="R18" s="72"/>
    </row>
    <row r="19" spans="1:18" x14ac:dyDescent="0.25">
      <c r="A19" s="17" t="s">
        <v>86</v>
      </c>
      <c r="B19" s="18" t="s">
        <v>8</v>
      </c>
      <c r="C19" s="7"/>
      <c r="D19" s="5"/>
      <c r="E19" s="11">
        <f t="shared" ref="E19:E22" si="10">C19*D19</f>
        <v>0</v>
      </c>
      <c r="F19" s="25"/>
      <c r="G19" s="26"/>
      <c r="H19" s="27">
        <f t="shared" ref="H19:H22" si="11">F19*G19</f>
        <v>0</v>
      </c>
      <c r="I19" s="34"/>
      <c r="J19" s="35"/>
      <c r="K19" s="36">
        <f t="shared" ref="K19:K22" si="12">I19*J19</f>
        <v>0</v>
      </c>
      <c r="L19" s="41" t="e">
        <f>#REF!*#REF!</f>
        <v>#REF!</v>
      </c>
      <c r="M19" s="43">
        <f t="shared" ref="M19:N22" si="13">SUM(I19,F19,C19)</f>
        <v>0</v>
      </c>
      <c r="N19" s="44">
        <f t="shared" si="13"/>
        <v>0</v>
      </c>
      <c r="O19" s="45">
        <f t="shared" ref="O19:O22" si="14">M19*N19</f>
        <v>0</v>
      </c>
      <c r="P19" s="71"/>
      <c r="Q19" s="71"/>
      <c r="R19" s="72"/>
    </row>
    <row r="20" spans="1:18" x14ac:dyDescent="0.25">
      <c r="A20" s="17" t="s">
        <v>87</v>
      </c>
      <c r="B20" s="18" t="s">
        <v>8</v>
      </c>
      <c r="C20" s="7"/>
      <c r="D20" s="5"/>
      <c r="E20" s="11">
        <f t="shared" si="10"/>
        <v>0</v>
      </c>
      <c r="F20" s="25"/>
      <c r="G20" s="26"/>
      <c r="H20" s="27">
        <f t="shared" si="11"/>
        <v>0</v>
      </c>
      <c r="I20" s="34"/>
      <c r="J20" s="35"/>
      <c r="K20" s="36">
        <f t="shared" si="12"/>
        <v>0</v>
      </c>
      <c r="L20" s="41" t="e">
        <f>#REF!*#REF!</f>
        <v>#REF!</v>
      </c>
      <c r="M20" s="43">
        <f t="shared" si="13"/>
        <v>0</v>
      </c>
      <c r="N20" s="44">
        <f t="shared" si="13"/>
        <v>0</v>
      </c>
      <c r="O20" s="45">
        <f t="shared" si="14"/>
        <v>0</v>
      </c>
      <c r="P20" s="71"/>
      <c r="Q20" s="71"/>
      <c r="R20" s="72"/>
    </row>
    <row r="21" spans="1:18" x14ac:dyDescent="0.25">
      <c r="A21" s="17" t="s">
        <v>88</v>
      </c>
      <c r="B21" s="18" t="s">
        <v>83</v>
      </c>
      <c r="C21" s="7"/>
      <c r="D21" s="5"/>
      <c r="E21" s="11">
        <f t="shared" si="10"/>
        <v>0</v>
      </c>
      <c r="F21" s="25"/>
      <c r="G21" s="26"/>
      <c r="H21" s="27">
        <f t="shared" si="11"/>
        <v>0</v>
      </c>
      <c r="I21" s="34"/>
      <c r="J21" s="35"/>
      <c r="K21" s="36">
        <f t="shared" si="12"/>
        <v>0</v>
      </c>
      <c r="L21" s="41" t="e">
        <f>#REF!*#REF!</f>
        <v>#REF!</v>
      </c>
      <c r="M21" s="43">
        <f t="shared" si="13"/>
        <v>0</v>
      </c>
      <c r="N21" s="44">
        <f t="shared" si="13"/>
        <v>0</v>
      </c>
      <c r="O21" s="45">
        <f t="shared" si="14"/>
        <v>0</v>
      </c>
      <c r="P21" s="71"/>
      <c r="Q21" s="71"/>
      <c r="R21" s="72"/>
    </row>
    <row r="22" spans="1:18" x14ac:dyDescent="0.25">
      <c r="A22" s="78" t="s">
        <v>89</v>
      </c>
      <c r="B22" s="79" t="s">
        <v>84</v>
      </c>
      <c r="C22" s="8"/>
      <c r="D22" s="6"/>
      <c r="E22" s="12">
        <f t="shared" si="10"/>
        <v>0</v>
      </c>
      <c r="F22" s="28"/>
      <c r="G22" s="29"/>
      <c r="H22" s="30">
        <f t="shared" si="11"/>
        <v>0</v>
      </c>
      <c r="I22" s="37"/>
      <c r="J22" s="38"/>
      <c r="K22" s="39">
        <f t="shared" si="12"/>
        <v>0</v>
      </c>
      <c r="L22" s="42" t="e">
        <f>#REF!*#REF!</f>
        <v>#REF!</v>
      </c>
      <c r="M22" s="53">
        <f t="shared" si="13"/>
        <v>0</v>
      </c>
      <c r="N22" s="54">
        <f t="shared" si="13"/>
        <v>0</v>
      </c>
      <c r="O22" s="55">
        <f t="shared" si="14"/>
        <v>0</v>
      </c>
      <c r="P22" s="73"/>
      <c r="Q22" s="73"/>
      <c r="R22" s="74"/>
    </row>
  </sheetData>
  <mergeCells count="22">
    <mergeCell ref="P9:R9"/>
    <mergeCell ref="P10:R13"/>
    <mergeCell ref="A16:B16"/>
    <mergeCell ref="P3:R6"/>
    <mergeCell ref="C1:R1"/>
    <mergeCell ref="A2:B2"/>
    <mergeCell ref="C2:E2"/>
    <mergeCell ref="F2:H2"/>
    <mergeCell ref="I2:K2"/>
    <mergeCell ref="M2:O2"/>
    <mergeCell ref="P2:R2"/>
    <mergeCell ref="A9:B9"/>
    <mergeCell ref="C9:E9"/>
    <mergeCell ref="F9:H9"/>
    <mergeCell ref="I9:K9"/>
    <mergeCell ref="M9:O9"/>
    <mergeCell ref="P17:R22"/>
    <mergeCell ref="C16:E16"/>
    <mergeCell ref="F16:H16"/>
    <mergeCell ref="I16:K16"/>
    <mergeCell ref="M16:O16"/>
    <mergeCell ref="P16:R16"/>
  </mergeCells>
  <pageMargins left="0.7" right="0.7" top="0.75" bottom="0.75" header="0.3" footer="0.3"/>
  <pageSetup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selection activeCell="A2" sqref="A2:R22"/>
    </sheetView>
  </sheetViews>
  <sheetFormatPr defaultRowHeight="15" x14ac:dyDescent="0.25"/>
  <cols>
    <col min="1" max="1" width="24.7109375" bestFit="1" customWidth="1"/>
    <col min="2" max="2" width="10.28515625" customWidth="1"/>
    <col min="3" max="3" width="4.42578125" bestFit="1" customWidth="1"/>
    <col min="4" max="4" width="7.42578125" bestFit="1" customWidth="1"/>
    <col min="5" max="5" width="5.42578125" hidden="1" customWidth="1"/>
    <col min="6" max="6" width="4.42578125" bestFit="1" customWidth="1"/>
    <col min="7" max="7" width="7.42578125" bestFit="1" customWidth="1"/>
    <col min="8" max="8" width="5.42578125" hidden="1" customWidth="1"/>
    <col min="9" max="9" width="4.42578125" bestFit="1" customWidth="1"/>
    <col min="10" max="10" width="7.42578125" bestFit="1" customWidth="1"/>
    <col min="11" max="12" width="5.42578125" hidden="1" customWidth="1"/>
    <col min="13" max="13" width="4.85546875" bestFit="1" customWidth="1"/>
    <col min="14" max="14" width="7.85546875" bestFit="1" customWidth="1"/>
    <col min="15" max="15" width="6" bestFit="1" customWidth="1"/>
  </cols>
  <sheetData>
    <row r="1" spans="1:18" ht="21" x14ac:dyDescent="0.35">
      <c r="A1" s="20" t="s">
        <v>64</v>
      </c>
      <c r="B1" s="21">
        <f>Week4!B1+7</f>
        <v>42478</v>
      </c>
      <c r="C1" s="7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8" x14ac:dyDescent="0.25">
      <c r="A2" s="67">
        <f>B1</f>
        <v>42478</v>
      </c>
      <c r="B2" s="68"/>
      <c r="C2" s="77" t="s">
        <v>4</v>
      </c>
      <c r="D2" s="69"/>
      <c r="E2" s="69"/>
      <c r="F2" s="69" t="s">
        <v>5</v>
      </c>
      <c r="G2" s="69"/>
      <c r="H2" s="69"/>
      <c r="I2" s="69" t="s">
        <v>6</v>
      </c>
      <c r="J2" s="69"/>
      <c r="K2" s="69"/>
      <c r="L2" s="52"/>
      <c r="M2" s="69" t="s">
        <v>63</v>
      </c>
      <c r="N2" s="69"/>
      <c r="O2" s="69"/>
      <c r="P2" s="69" t="s">
        <v>3</v>
      </c>
      <c r="Q2" s="69"/>
      <c r="R2" s="70"/>
    </row>
    <row r="3" spans="1:18" ht="15" customHeight="1" x14ac:dyDescent="0.25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1"/>
      <c r="Q3" s="71"/>
      <c r="R3" s="72"/>
    </row>
    <row r="4" spans="1:18" x14ac:dyDescent="0.25">
      <c r="A4" s="15" t="s">
        <v>7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1"/>
      <c r="Q4" s="71"/>
      <c r="R4" s="72"/>
    </row>
    <row r="5" spans="1:18" x14ac:dyDescent="0.25">
      <c r="A5" s="17" t="s">
        <v>80</v>
      </c>
      <c r="B5" s="18" t="s">
        <v>8</v>
      </c>
      <c r="C5" s="7"/>
      <c r="D5" s="5"/>
      <c r="E5" s="11">
        <f t="shared" ref="E5:E8" si="0">C5*D5</f>
        <v>0</v>
      </c>
      <c r="F5" s="25"/>
      <c r="G5" s="26"/>
      <c r="H5" s="27">
        <f t="shared" ref="H5:H8" si="1">F5*G5</f>
        <v>0</v>
      </c>
      <c r="I5" s="34"/>
      <c r="J5" s="35"/>
      <c r="K5" s="36">
        <f t="shared" ref="K5:K8" si="2">I5*J5</f>
        <v>0</v>
      </c>
      <c r="L5" s="41" t="e">
        <f>#REF!*#REF!</f>
        <v>#REF!</v>
      </c>
      <c r="M5" s="43">
        <f t="shared" ref="M5:N8" si="3">SUM(I5,F5,C5)</f>
        <v>0</v>
      </c>
      <c r="N5" s="44">
        <f t="shared" si="3"/>
        <v>0</v>
      </c>
      <c r="O5" s="45">
        <f t="shared" ref="O5:O8" si="4">M5*N5</f>
        <v>0</v>
      </c>
      <c r="P5" s="71"/>
      <c r="Q5" s="71"/>
      <c r="R5" s="72"/>
    </row>
    <row r="6" spans="1:18" x14ac:dyDescent="0.25">
      <c r="A6" s="17" t="s">
        <v>79</v>
      </c>
      <c r="B6" s="18" t="s">
        <v>8</v>
      </c>
      <c r="C6" s="7"/>
      <c r="D6" s="5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1"/>
      <c r="Q6" s="71"/>
      <c r="R6" s="72"/>
    </row>
    <row r="7" spans="1:18" x14ac:dyDescent="0.25">
      <c r="A7" s="17" t="s">
        <v>81</v>
      </c>
      <c r="B7" s="18" t="s">
        <v>83</v>
      </c>
      <c r="C7" s="7"/>
      <c r="D7" s="5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50"/>
      <c r="Q7" s="50"/>
      <c r="R7" s="51"/>
    </row>
    <row r="8" spans="1:18" x14ac:dyDescent="0.25">
      <c r="A8" s="17" t="s">
        <v>82</v>
      </c>
      <c r="B8" s="18" t="s">
        <v>84</v>
      </c>
      <c r="C8" s="7"/>
      <c r="D8" s="5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50"/>
      <c r="Q8" s="50"/>
      <c r="R8" s="51"/>
    </row>
    <row r="9" spans="1:18" x14ac:dyDescent="0.25">
      <c r="A9" s="67">
        <f>A2+2</f>
        <v>42480</v>
      </c>
      <c r="B9" s="68"/>
      <c r="C9" s="77" t="s">
        <v>4</v>
      </c>
      <c r="D9" s="69"/>
      <c r="E9" s="69"/>
      <c r="F9" s="69" t="s">
        <v>5</v>
      </c>
      <c r="G9" s="69"/>
      <c r="H9" s="69"/>
      <c r="I9" s="69" t="s">
        <v>6</v>
      </c>
      <c r="J9" s="69"/>
      <c r="K9" s="69"/>
      <c r="L9" s="52"/>
      <c r="M9" s="69" t="s">
        <v>63</v>
      </c>
      <c r="N9" s="69"/>
      <c r="O9" s="69"/>
      <c r="P9" s="69" t="s">
        <v>3</v>
      </c>
      <c r="Q9" s="69"/>
      <c r="R9" s="70"/>
    </row>
    <row r="10" spans="1:18" x14ac:dyDescent="0.25">
      <c r="A10" s="1" t="s">
        <v>0</v>
      </c>
      <c r="B10" s="14" t="s">
        <v>9</v>
      </c>
      <c r="C10" s="3" t="s">
        <v>10</v>
      </c>
      <c r="D10" s="3" t="s">
        <v>1</v>
      </c>
      <c r="E10" s="4" t="s">
        <v>62</v>
      </c>
      <c r="F10" s="3" t="s">
        <v>10</v>
      </c>
      <c r="G10" s="3" t="s">
        <v>1</v>
      </c>
      <c r="H10" s="4" t="s">
        <v>62</v>
      </c>
      <c r="I10" s="2" t="s">
        <v>10</v>
      </c>
      <c r="J10" s="3" t="s">
        <v>1</v>
      </c>
      <c r="K10" s="4" t="s">
        <v>2</v>
      </c>
      <c r="L10" s="4" t="s">
        <v>62</v>
      </c>
      <c r="M10" s="2" t="s">
        <v>10</v>
      </c>
      <c r="N10" s="3" t="s">
        <v>1</v>
      </c>
      <c r="O10" s="4" t="s">
        <v>62</v>
      </c>
      <c r="P10" s="71"/>
      <c r="Q10" s="71"/>
      <c r="R10" s="72"/>
    </row>
    <row r="11" spans="1:18" x14ac:dyDescent="0.25">
      <c r="A11" s="15" t="s">
        <v>85</v>
      </c>
      <c r="B11" s="16" t="s">
        <v>8</v>
      </c>
      <c r="C11" s="9"/>
      <c r="D11" s="10"/>
      <c r="E11" s="13">
        <f>C11*D11</f>
        <v>0</v>
      </c>
      <c r="F11" s="22"/>
      <c r="G11" s="23"/>
      <c r="H11" s="24">
        <f>F11*G11</f>
        <v>0</v>
      </c>
      <c r="I11" s="31"/>
      <c r="J11" s="32"/>
      <c r="K11" s="33">
        <f>I11*J11</f>
        <v>0</v>
      </c>
      <c r="L11" s="40" t="e">
        <f>#REF!*#REF!</f>
        <v>#REF!</v>
      </c>
      <c r="M11" s="43">
        <f>SUM(I11,F11,C11)</f>
        <v>0</v>
      </c>
      <c r="N11" s="44">
        <f>SUM(J11,G11,D11)</f>
        <v>0</v>
      </c>
      <c r="O11" s="45">
        <f>M11*N11</f>
        <v>0</v>
      </c>
      <c r="P11" s="71"/>
      <c r="Q11" s="71"/>
      <c r="R11" s="72"/>
    </row>
    <row r="12" spans="1:18" x14ac:dyDescent="0.25">
      <c r="A12" s="17" t="s">
        <v>86</v>
      </c>
      <c r="B12" s="18" t="s">
        <v>8</v>
      </c>
      <c r="C12" s="7"/>
      <c r="D12" s="5"/>
      <c r="E12" s="11">
        <f t="shared" ref="E12:E15" si="5">C12*D12</f>
        <v>0</v>
      </c>
      <c r="F12" s="25"/>
      <c r="G12" s="26"/>
      <c r="H12" s="27">
        <f t="shared" ref="H12:H15" si="6">F12*G12</f>
        <v>0</v>
      </c>
      <c r="I12" s="34"/>
      <c r="J12" s="35"/>
      <c r="K12" s="36">
        <f t="shared" ref="K12:K15" si="7">I12*J12</f>
        <v>0</v>
      </c>
      <c r="L12" s="41" t="e">
        <f>#REF!*#REF!</f>
        <v>#REF!</v>
      </c>
      <c r="M12" s="43">
        <f t="shared" ref="M12:N15" si="8">SUM(I12,F12,C12)</f>
        <v>0</v>
      </c>
      <c r="N12" s="44">
        <f t="shared" si="8"/>
        <v>0</v>
      </c>
      <c r="O12" s="45">
        <f t="shared" ref="O12:O15" si="9">M12*N12</f>
        <v>0</v>
      </c>
      <c r="P12" s="71"/>
      <c r="Q12" s="71"/>
      <c r="R12" s="72"/>
    </row>
    <row r="13" spans="1:18" x14ac:dyDescent="0.25">
      <c r="A13" s="17" t="s">
        <v>87</v>
      </c>
      <c r="B13" s="18" t="s">
        <v>8</v>
      </c>
      <c r="C13" s="7"/>
      <c r="D13" s="5"/>
      <c r="E13" s="11">
        <f t="shared" si="5"/>
        <v>0</v>
      </c>
      <c r="F13" s="25"/>
      <c r="G13" s="26"/>
      <c r="H13" s="27">
        <f t="shared" si="6"/>
        <v>0</v>
      </c>
      <c r="I13" s="34"/>
      <c r="J13" s="35"/>
      <c r="K13" s="36">
        <f t="shared" si="7"/>
        <v>0</v>
      </c>
      <c r="L13" s="41" t="e">
        <f>#REF!*#REF!</f>
        <v>#REF!</v>
      </c>
      <c r="M13" s="43">
        <f t="shared" si="8"/>
        <v>0</v>
      </c>
      <c r="N13" s="44">
        <f t="shared" si="8"/>
        <v>0</v>
      </c>
      <c r="O13" s="45">
        <f t="shared" si="9"/>
        <v>0</v>
      </c>
      <c r="P13" s="71"/>
      <c r="Q13" s="71"/>
      <c r="R13" s="72"/>
    </row>
    <row r="14" spans="1:18" x14ac:dyDescent="0.25">
      <c r="A14" s="17" t="s">
        <v>88</v>
      </c>
      <c r="B14" s="18" t="s">
        <v>83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50"/>
      <c r="Q14" s="50"/>
      <c r="R14" s="51"/>
    </row>
    <row r="15" spans="1:18" x14ac:dyDescent="0.25">
      <c r="A15" s="17" t="s">
        <v>89</v>
      </c>
      <c r="B15" s="18" t="s">
        <v>84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50"/>
      <c r="Q15" s="50"/>
      <c r="R15" s="51"/>
    </row>
    <row r="16" spans="1:18" x14ac:dyDescent="0.25">
      <c r="A16" s="67">
        <f>A9+2</f>
        <v>42482</v>
      </c>
      <c r="B16" s="68"/>
      <c r="C16" s="77" t="s">
        <v>4</v>
      </c>
      <c r="D16" s="69"/>
      <c r="E16" s="69"/>
      <c r="F16" s="69" t="s">
        <v>5</v>
      </c>
      <c r="G16" s="69"/>
      <c r="H16" s="69"/>
      <c r="I16" s="69" t="s">
        <v>6</v>
      </c>
      <c r="J16" s="69"/>
      <c r="K16" s="69"/>
      <c r="L16" s="52"/>
      <c r="M16" s="69" t="s">
        <v>63</v>
      </c>
      <c r="N16" s="69"/>
      <c r="O16" s="69"/>
      <c r="P16" s="69" t="s">
        <v>3</v>
      </c>
      <c r="Q16" s="69"/>
      <c r="R16" s="70"/>
    </row>
    <row r="17" spans="1:18" x14ac:dyDescent="0.25">
      <c r="A17" s="1" t="s">
        <v>0</v>
      </c>
      <c r="B17" s="14" t="s">
        <v>9</v>
      </c>
      <c r="C17" s="3" t="s">
        <v>10</v>
      </c>
      <c r="D17" s="3" t="s">
        <v>1</v>
      </c>
      <c r="E17" s="4" t="s">
        <v>62</v>
      </c>
      <c r="F17" s="3" t="s">
        <v>10</v>
      </c>
      <c r="G17" s="3" t="s">
        <v>1</v>
      </c>
      <c r="H17" s="4" t="s">
        <v>62</v>
      </c>
      <c r="I17" s="2" t="s">
        <v>10</v>
      </c>
      <c r="J17" s="3" t="s">
        <v>1</v>
      </c>
      <c r="K17" s="4" t="s">
        <v>62</v>
      </c>
      <c r="L17" s="4" t="s">
        <v>62</v>
      </c>
      <c r="M17" s="2" t="s">
        <v>10</v>
      </c>
      <c r="N17" s="3" t="s">
        <v>1</v>
      </c>
      <c r="O17" s="4" t="s">
        <v>62</v>
      </c>
      <c r="P17" s="71"/>
      <c r="Q17" s="71"/>
      <c r="R17" s="72"/>
    </row>
    <row r="18" spans="1:18" x14ac:dyDescent="0.25">
      <c r="A18" s="15" t="s">
        <v>7</v>
      </c>
      <c r="B18" s="16" t="s">
        <v>8</v>
      </c>
      <c r="C18" s="9"/>
      <c r="D18" s="10"/>
      <c r="E18" s="13">
        <f>C18*D18</f>
        <v>0</v>
      </c>
      <c r="F18" s="22"/>
      <c r="G18" s="23"/>
      <c r="H18" s="24">
        <f>F18*G18</f>
        <v>0</v>
      </c>
      <c r="I18" s="31"/>
      <c r="J18" s="32"/>
      <c r="K18" s="33">
        <f>I18*J18</f>
        <v>0</v>
      </c>
      <c r="L18" s="40" t="e">
        <f>#REF!*#REF!</f>
        <v>#REF!</v>
      </c>
      <c r="M18" s="43">
        <f>SUM(I18,F18,C18)</f>
        <v>0</v>
      </c>
      <c r="N18" s="44">
        <f>SUM(J18,G18,D18)</f>
        <v>0</v>
      </c>
      <c r="O18" s="45">
        <f>M18*N18</f>
        <v>0</v>
      </c>
      <c r="P18" s="71"/>
      <c r="Q18" s="71"/>
      <c r="R18" s="72"/>
    </row>
    <row r="19" spans="1:18" x14ac:dyDescent="0.25">
      <c r="A19" s="17" t="s">
        <v>80</v>
      </c>
      <c r="B19" s="18" t="s">
        <v>8</v>
      </c>
      <c r="C19" s="7"/>
      <c r="D19" s="5"/>
      <c r="E19" s="11">
        <f t="shared" ref="E19:E22" si="10">C19*D19</f>
        <v>0</v>
      </c>
      <c r="F19" s="25"/>
      <c r="G19" s="26"/>
      <c r="H19" s="27">
        <f t="shared" ref="H19:H22" si="11">F19*G19</f>
        <v>0</v>
      </c>
      <c r="I19" s="34"/>
      <c r="J19" s="35"/>
      <c r="K19" s="36">
        <f t="shared" ref="K19:K22" si="12">I19*J19</f>
        <v>0</v>
      </c>
      <c r="L19" s="41" t="e">
        <f>#REF!*#REF!</f>
        <v>#REF!</v>
      </c>
      <c r="M19" s="43">
        <f t="shared" ref="M19:N22" si="13">SUM(I19,F19,C19)</f>
        <v>0</v>
      </c>
      <c r="N19" s="44">
        <f t="shared" si="13"/>
        <v>0</v>
      </c>
      <c r="O19" s="45">
        <f t="shared" ref="O19:O22" si="14">M19*N19</f>
        <v>0</v>
      </c>
      <c r="P19" s="71"/>
      <c r="Q19" s="71"/>
      <c r="R19" s="72"/>
    </row>
    <row r="20" spans="1:18" x14ac:dyDescent="0.25">
      <c r="A20" s="17" t="s">
        <v>79</v>
      </c>
      <c r="B20" s="18" t="s">
        <v>8</v>
      </c>
      <c r="C20" s="7"/>
      <c r="D20" s="5"/>
      <c r="E20" s="11">
        <f t="shared" si="10"/>
        <v>0</v>
      </c>
      <c r="F20" s="25"/>
      <c r="G20" s="26"/>
      <c r="H20" s="27">
        <f t="shared" si="11"/>
        <v>0</v>
      </c>
      <c r="I20" s="34"/>
      <c r="J20" s="35"/>
      <c r="K20" s="36">
        <f t="shared" si="12"/>
        <v>0</v>
      </c>
      <c r="L20" s="41" t="e">
        <f>#REF!*#REF!</f>
        <v>#REF!</v>
      </c>
      <c r="M20" s="43">
        <f t="shared" si="13"/>
        <v>0</v>
      </c>
      <c r="N20" s="44">
        <f t="shared" si="13"/>
        <v>0</v>
      </c>
      <c r="O20" s="45">
        <f t="shared" si="14"/>
        <v>0</v>
      </c>
      <c r="P20" s="71"/>
      <c r="Q20" s="71"/>
      <c r="R20" s="72"/>
    </row>
    <row r="21" spans="1:18" x14ac:dyDescent="0.25">
      <c r="A21" s="17" t="s">
        <v>81</v>
      </c>
      <c r="B21" s="18" t="s">
        <v>83</v>
      </c>
      <c r="C21" s="7"/>
      <c r="D21" s="5"/>
      <c r="E21" s="11">
        <f t="shared" si="10"/>
        <v>0</v>
      </c>
      <c r="F21" s="25"/>
      <c r="G21" s="26"/>
      <c r="H21" s="27">
        <f t="shared" si="11"/>
        <v>0</v>
      </c>
      <c r="I21" s="34"/>
      <c r="J21" s="35"/>
      <c r="K21" s="36">
        <f t="shared" si="12"/>
        <v>0</v>
      </c>
      <c r="L21" s="41" t="e">
        <f>#REF!*#REF!</f>
        <v>#REF!</v>
      </c>
      <c r="M21" s="43">
        <f t="shared" si="13"/>
        <v>0</v>
      </c>
      <c r="N21" s="44">
        <f t="shared" si="13"/>
        <v>0</v>
      </c>
      <c r="O21" s="45">
        <f t="shared" si="14"/>
        <v>0</v>
      </c>
      <c r="P21" s="71"/>
      <c r="Q21" s="71"/>
      <c r="R21" s="72"/>
    </row>
    <row r="22" spans="1:18" x14ac:dyDescent="0.25">
      <c r="A22" s="78" t="s">
        <v>82</v>
      </c>
      <c r="B22" s="79" t="s">
        <v>84</v>
      </c>
      <c r="C22" s="8"/>
      <c r="D22" s="6"/>
      <c r="E22" s="12">
        <f t="shared" si="10"/>
        <v>0</v>
      </c>
      <c r="F22" s="28"/>
      <c r="G22" s="29"/>
      <c r="H22" s="30">
        <f t="shared" si="11"/>
        <v>0</v>
      </c>
      <c r="I22" s="37"/>
      <c r="J22" s="38"/>
      <c r="K22" s="39">
        <f t="shared" si="12"/>
        <v>0</v>
      </c>
      <c r="L22" s="42" t="e">
        <f>#REF!*#REF!</f>
        <v>#REF!</v>
      </c>
      <c r="M22" s="53">
        <f t="shared" si="13"/>
        <v>0</v>
      </c>
      <c r="N22" s="54">
        <f t="shared" si="13"/>
        <v>0</v>
      </c>
      <c r="O22" s="55">
        <f t="shared" si="14"/>
        <v>0</v>
      </c>
      <c r="P22" s="73"/>
      <c r="Q22" s="73"/>
      <c r="R22" s="74"/>
    </row>
  </sheetData>
  <mergeCells count="22">
    <mergeCell ref="P9:R9"/>
    <mergeCell ref="P10:R13"/>
    <mergeCell ref="A16:B16"/>
    <mergeCell ref="P3:R6"/>
    <mergeCell ref="C1:R1"/>
    <mergeCell ref="A2:B2"/>
    <mergeCell ref="C2:E2"/>
    <mergeCell ref="F2:H2"/>
    <mergeCell ref="I2:K2"/>
    <mergeCell ref="M2:O2"/>
    <mergeCell ref="P2:R2"/>
    <mergeCell ref="A9:B9"/>
    <mergeCell ref="C9:E9"/>
    <mergeCell ref="F9:H9"/>
    <mergeCell ref="I9:K9"/>
    <mergeCell ref="M9:O9"/>
    <mergeCell ref="P17:R22"/>
    <mergeCell ref="C16:E16"/>
    <mergeCell ref="F16:H16"/>
    <mergeCell ref="I16:K16"/>
    <mergeCell ref="M16:O16"/>
    <mergeCell ref="P16:R16"/>
  </mergeCells>
  <pageMargins left="0.7" right="0.7" top="0.75" bottom="0.75" header="0.3" footer="0.3"/>
  <pageSetup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selection activeCell="A2" sqref="A2:R22"/>
    </sheetView>
  </sheetViews>
  <sheetFormatPr defaultRowHeight="15" x14ac:dyDescent="0.25"/>
  <cols>
    <col min="1" max="1" width="24.7109375" bestFit="1" customWidth="1"/>
    <col min="2" max="2" width="10.28515625" customWidth="1"/>
    <col min="3" max="3" width="4.42578125" bestFit="1" customWidth="1"/>
    <col min="4" max="4" width="7.42578125" bestFit="1" customWidth="1"/>
    <col min="5" max="5" width="5.42578125" hidden="1" customWidth="1"/>
    <col min="6" max="6" width="4.42578125" bestFit="1" customWidth="1"/>
    <col min="7" max="7" width="7.42578125" bestFit="1" customWidth="1"/>
    <col min="8" max="8" width="5.42578125" hidden="1" customWidth="1"/>
    <col min="9" max="9" width="4.42578125" bestFit="1" customWidth="1"/>
    <col min="10" max="10" width="7.42578125" bestFit="1" customWidth="1"/>
    <col min="11" max="12" width="5.42578125" hidden="1" customWidth="1"/>
    <col min="13" max="13" width="4.85546875" bestFit="1" customWidth="1"/>
    <col min="14" max="14" width="7.85546875" bestFit="1" customWidth="1"/>
    <col min="15" max="15" width="6" bestFit="1" customWidth="1"/>
  </cols>
  <sheetData>
    <row r="1" spans="1:18" ht="21" x14ac:dyDescent="0.35">
      <c r="A1" s="20" t="s">
        <v>64</v>
      </c>
      <c r="B1" s="21">
        <f>Week5!B1+7</f>
        <v>42485</v>
      </c>
      <c r="C1" s="75" t="s">
        <v>68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8" x14ac:dyDescent="0.25">
      <c r="A2" s="67">
        <f>B1</f>
        <v>42485</v>
      </c>
      <c r="B2" s="68"/>
      <c r="C2" s="77" t="s">
        <v>4</v>
      </c>
      <c r="D2" s="69"/>
      <c r="E2" s="69"/>
      <c r="F2" s="69" t="s">
        <v>5</v>
      </c>
      <c r="G2" s="69"/>
      <c r="H2" s="69"/>
      <c r="I2" s="69" t="s">
        <v>6</v>
      </c>
      <c r="J2" s="69"/>
      <c r="K2" s="69"/>
      <c r="L2" s="52"/>
      <c r="M2" s="69" t="s">
        <v>63</v>
      </c>
      <c r="N2" s="69"/>
      <c r="O2" s="69"/>
      <c r="P2" s="69" t="s">
        <v>3</v>
      </c>
      <c r="Q2" s="69"/>
      <c r="R2" s="70"/>
    </row>
    <row r="3" spans="1:18" ht="15" customHeight="1" x14ac:dyDescent="0.25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1"/>
      <c r="Q3" s="71"/>
      <c r="R3" s="72"/>
    </row>
    <row r="4" spans="1:18" x14ac:dyDescent="0.25">
      <c r="A4" s="15" t="s">
        <v>85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1"/>
      <c r="Q4" s="71"/>
      <c r="R4" s="72"/>
    </row>
    <row r="5" spans="1:18" x14ac:dyDescent="0.25">
      <c r="A5" s="17" t="s">
        <v>86</v>
      </c>
      <c r="B5" s="18" t="s">
        <v>8</v>
      </c>
      <c r="C5" s="7"/>
      <c r="D5" s="5"/>
      <c r="E5" s="11">
        <f t="shared" ref="E5:E8" si="0">C5*D5</f>
        <v>0</v>
      </c>
      <c r="F5" s="25"/>
      <c r="G5" s="26"/>
      <c r="H5" s="27">
        <f t="shared" ref="H5:H8" si="1">F5*G5</f>
        <v>0</v>
      </c>
      <c r="I5" s="34"/>
      <c r="J5" s="35"/>
      <c r="K5" s="36">
        <f t="shared" ref="K5:K8" si="2">I5*J5</f>
        <v>0</v>
      </c>
      <c r="L5" s="41" t="e">
        <f>#REF!*#REF!</f>
        <v>#REF!</v>
      </c>
      <c r="M5" s="43">
        <f t="shared" ref="M5:N8" si="3">SUM(I5,F5,C5)</f>
        <v>0</v>
      </c>
      <c r="N5" s="44">
        <f t="shared" si="3"/>
        <v>0</v>
      </c>
      <c r="O5" s="45">
        <f t="shared" ref="O5:O8" si="4">M5*N5</f>
        <v>0</v>
      </c>
      <c r="P5" s="71"/>
      <c r="Q5" s="71"/>
      <c r="R5" s="72"/>
    </row>
    <row r="6" spans="1:18" x14ac:dyDescent="0.25">
      <c r="A6" s="17" t="s">
        <v>87</v>
      </c>
      <c r="B6" s="18" t="s">
        <v>8</v>
      </c>
      <c r="C6" s="7"/>
      <c r="D6" s="5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1"/>
      <c r="Q6" s="71"/>
      <c r="R6" s="72"/>
    </row>
    <row r="7" spans="1:18" x14ac:dyDescent="0.25">
      <c r="A7" s="17" t="s">
        <v>88</v>
      </c>
      <c r="B7" s="18" t="s">
        <v>83</v>
      </c>
      <c r="C7" s="7"/>
      <c r="D7" s="5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50"/>
      <c r="Q7" s="50"/>
      <c r="R7" s="51"/>
    </row>
    <row r="8" spans="1:18" x14ac:dyDescent="0.25">
      <c r="A8" s="17" t="s">
        <v>89</v>
      </c>
      <c r="B8" s="18" t="s">
        <v>84</v>
      </c>
      <c r="C8" s="7"/>
      <c r="D8" s="5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50"/>
      <c r="Q8" s="50"/>
      <c r="R8" s="51"/>
    </row>
    <row r="9" spans="1:18" x14ac:dyDescent="0.25">
      <c r="A9" s="67">
        <f>A2+2</f>
        <v>42487</v>
      </c>
      <c r="B9" s="68"/>
      <c r="C9" s="77" t="s">
        <v>4</v>
      </c>
      <c r="D9" s="69"/>
      <c r="E9" s="69"/>
      <c r="F9" s="69" t="s">
        <v>5</v>
      </c>
      <c r="G9" s="69"/>
      <c r="H9" s="69"/>
      <c r="I9" s="69" t="s">
        <v>6</v>
      </c>
      <c r="J9" s="69"/>
      <c r="K9" s="69"/>
      <c r="L9" s="52"/>
      <c r="M9" s="69" t="s">
        <v>63</v>
      </c>
      <c r="N9" s="69"/>
      <c r="O9" s="69"/>
      <c r="P9" s="69" t="s">
        <v>3</v>
      </c>
      <c r="Q9" s="69"/>
      <c r="R9" s="70"/>
    </row>
    <row r="10" spans="1:18" x14ac:dyDescent="0.25">
      <c r="A10" s="1" t="s">
        <v>0</v>
      </c>
      <c r="B10" s="14" t="s">
        <v>9</v>
      </c>
      <c r="C10" s="3" t="s">
        <v>10</v>
      </c>
      <c r="D10" s="3" t="s">
        <v>1</v>
      </c>
      <c r="E10" s="4" t="s">
        <v>62</v>
      </c>
      <c r="F10" s="3" t="s">
        <v>10</v>
      </c>
      <c r="G10" s="3" t="s">
        <v>1</v>
      </c>
      <c r="H10" s="4" t="s">
        <v>62</v>
      </c>
      <c r="I10" s="2" t="s">
        <v>10</v>
      </c>
      <c r="J10" s="3" t="s">
        <v>1</v>
      </c>
      <c r="K10" s="4" t="s">
        <v>2</v>
      </c>
      <c r="L10" s="4" t="s">
        <v>62</v>
      </c>
      <c r="M10" s="2" t="s">
        <v>10</v>
      </c>
      <c r="N10" s="3" t="s">
        <v>1</v>
      </c>
      <c r="O10" s="4" t="s">
        <v>62</v>
      </c>
      <c r="P10" s="71"/>
      <c r="Q10" s="71"/>
      <c r="R10" s="72"/>
    </row>
    <row r="11" spans="1:18" x14ac:dyDescent="0.25">
      <c r="A11" s="15" t="s">
        <v>7</v>
      </c>
      <c r="B11" s="16" t="s">
        <v>8</v>
      </c>
      <c r="C11" s="9"/>
      <c r="D11" s="10"/>
      <c r="E11" s="13">
        <f>C11*D11</f>
        <v>0</v>
      </c>
      <c r="F11" s="22"/>
      <c r="G11" s="23"/>
      <c r="H11" s="24">
        <f>F11*G11</f>
        <v>0</v>
      </c>
      <c r="I11" s="31"/>
      <c r="J11" s="32"/>
      <c r="K11" s="33">
        <f>I11*J11</f>
        <v>0</v>
      </c>
      <c r="L11" s="40" t="e">
        <f>#REF!*#REF!</f>
        <v>#REF!</v>
      </c>
      <c r="M11" s="43">
        <f>SUM(I11,F11,C11)</f>
        <v>0</v>
      </c>
      <c r="N11" s="44">
        <f>SUM(J11,G11,D11)</f>
        <v>0</v>
      </c>
      <c r="O11" s="45">
        <f>M11*N11</f>
        <v>0</v>
      </c>
      <c r="P11" s="71"/>
      <c r="Q11" s="71"/>
      <c r="R11" s="72"/>
    </row>
    <row r="12" spans="1:18" x14ac:dyDescent="0.25">
      <c r="A12" s="17" t="s">
        <v>80</v>
      </c>
      <c r="B12" s="18" t="s">
        <v>8</v>
      </c>
      <c r="C12" s="7"/>
      <c r="D12" s="5"/>
      <c r="E12" s="11">
        <f t="shared" ref="E12:E15" si="5">C12*D12</f>
        <v>0</v>
      </c>
      <c r="F12" s="25"/>
      <c r="G12" s="26"/>
      <c r="H12" s="27">
        <f t="shared" ref="H12:H15" si="6">F12*G12</f>
        <v>0</v>
      </c>
      <c r="I12" s="34"/>
      <c r="J12" s="35"/>
      <c r="K12" s="36">
        <f t="shared" ref="K12:K15" si="7">I12*J12</f>
        <v>0</v>
      </c>
      <c r="L12" s="41" t="e">
        <f>#REF!*#REF!</f>
        <v>#REF!</v>
      </c>
      <c r="M12" s="43">
        <f t="shared" ref="M12:N15" si="8">SUM(I12,F12,C12)</f>
        <v>0</v>
      </c>
      <c r="N12" s="44">
        <f t="shared" si="8"/>
        <v>0</v>
      </c>
      <c r="O12" s="45">
        <f t="shared" ref="O12:O15" si="9">M12*N12</f>
        <v>0</v>
      </c>
      <c r="P12" s="71"/>
      <c r="Q12" s="71"/>
      <c r="R12" s="72"/>
    </row>
    <row r="13" spans="1:18" x14ac:dyDescent="0.25">
      <c r="A13" s="17" t="s">
        <v>79</v>
      </c>
      <c r="B13" s="18" t="s">
        <v>8</v>
      </c>
      <c r="C13" s="7"/>
      <c r="D13" s="5"/>
      <c r="E13" s="11">
        <f t="shared" si="5"/>
        <v>0</v>
      </c>
      <c r="F13" s="25"/>
      <c r="G13" s="26"/>
      <c r="H13" s="27">
        <f t="shared" si="6"/>
        <v>0</v>
      </c>
      <c r="I13" s="34"/>
      <c r="J13" s="35"/>
      <c r="K13" s="36">
        <f t="shared" si="7"/>
        <v>0</v>
      </c>
      <c r="L13" s="41" t="e">
        <f>#REF!*#REF!</f>
        <v>#REF!</v>
      </c>
      <c r="M13" s="43">
        <f t="shared" si="8"/>
        <v>0</v>
      </c>
      <c r="N13" s="44">
        <f t="shared" si="8"/>
        <v>0</v>
      </c>
      <c r="O13" s="45">
        <f t="shared" si="9"/>
        <v>0</v>
      </c>
      <c r="P13" s="71"/>
      <c r="Q13" s="71"/>
      <c r="R13" s="72"/>
    </row>
    <row r="14" spans="1:18" x14ac:dyDescent="0.25">
      <c r="A14" s="17" t="s">
        <v>81</v>
      </c>
      <c r="B14" s="18" t="s">
        <v>83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50"/>
      <c r="Q14" s="50"/>
      <c r="R14" s="51"/>
    </row>
    <row r="15" spans="1:18" x14ac:dyDescent="0.25">
      <c r="A15" s="17" t="s">
        <v>82</v>
      </c>
      <c r="B15" s="18" t="s">
        <v>84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50"/>
      <c r="Q15" s="50"/>
      <c r="R15" s="51"/>
    </row>
    <row r="16" spans="1:18" x14ac:dyDescent="0.25">
      <c r="A16" s="67">
        <f>A9+2</f>
        <v>42489</v>
      </c>
      <c r="B16" s="68"/>
      <c r="C16" s="77" t="s">
        <v>4</v>
      </c>
      <c r="D16" s="69"/>
      <c r="E16" s="69"/>
      <c r="F16" s="69" t="s">
        <v>5</v>
      </c>
      <c r="G16" s="69"/>
      <c r="H16" s="69"/>
      <c r="I16" s="69" t="s">
        <v>6</v>
      </c>
      <c r="J16" s="69"/>
      <c r="K16" s="69"/>
      <c r="L16" s="52"/>
      <c r="M16" s="69" t="s">
        <v>63</v>
      </c>
      <c r="N16" s="69"/>
      <c r="O16" s="69"/>
      <c r="P16" s="69" t="s">
        <v>3</v>
      </c>
      <c r="Q16" s="69"/>
      <c r="R16" s="70"/>
    </row>
    <row r="17" spans="1:18" x14ac:dyDescent="0.25">
      <c r="A17" s="1" t="s">
        <v>0</v>
      </c>
      <c r="B17" s="14" t="s">
        <v>9</v>
      </c>
      <c r="C17" s="3" t="s">
        <v>10</v>
      </c>
      <c r="D17" s="3" t="s">
        <v>1</v>
      </c>
      <c r="E17" s="4" t="s">
        <v>62</v>
      </c>
      <c r="F17" s="3" t="s">
        <v>10</v>
      </c>
      <c r="G17" s="3" t="s">
        <v>1</v>
      </c>
      <c r="H17" s="4" t="s">
        <v>62</v>
      </c>
      <c r="I17" s="2" t="s">
        <v>10</v>
      </c>
      <c r="J17" s="3" t="s">
        <v>1</v>
      </c>
      <c r="K17" s="4" t="s">
        <v>62</v>
      </c>
      <c r="L17" s="4" t="s">
        <v>62</v>
      </c>
      <c r="M17" s="2" t="s">
        <v>10</v>
      </c>
      <c r="N17" s="3" t="s">
        <v>1</v>
      </c>
      <c r="O17" s="4" t="s">
        <v>62</v>
      </c>
      <c r="P17" s="71"/>
      <c r="Q17" s="71"/>
      <c r="R17" s="72"/>
    </row>
    <row r="18" spans="1:18" x14ac:dyDescent="0.25">
      <c r="A18" s="15" t="s">
        <v>85</v>
      </c>
      <c r="B18" s="16" t="s">
        <v>8</v>
      </c>
      <c r="C18" s="9"/>
      <c r="D18" s="10"/>
      <c r="E18" s="13">
        <f>C18*D18</f>
        <v>0</v>
      </c>
      <c r="F18" s="22"/>
      <c r="G18" s="23"/>
      <c r="H18" s="24">
        <f>F18*G18</f>
        <v>0</v>
      </c>
      <c r="I18" s="31"/>
      <c r="J18" s="32"/>
      <c r="K18" s="33">
        <f>I18*J18</f>
        <v>0</v>
      </c>
      <c r="L18" s="40" t="e">
        <f>#REF!*#REF!</f>
        <v>#REF!</v>
      </c>
      <c r="M18" s="43">
        <f>SUM(I18,F18,C18)</f>
        <v>0</v>
      </c>
      <c r="N18" s="44">
        <f>SUM(J18,G18,D18)</f>
        <v>0</v>
      </c>
      <c r="O18" s="45">
        <f>M18*N18</f>
        <v>0</v>
      </c>
      <c r="P18" s="71"/>
      <c r="Q18" s="71"/>
      <c r="R18" s="72"/>
    </row>
    <row r="19" spans="1:18" x14ac:dyDescent="0.25">
      <c r="A19" s="17" t="s">
        <v>86</v>
      </c>
      <c r="B19" s="18" t="s">
        <v>8</v>
      </c>
      <c r="C19" s="7"/>
      <c r="D19" s="5"/>
      <c r="E19" s="11">
        <f t="shared" ref="E19:E22" si="10">C19*D19</f>
        <v>0</v>
      </c>
      <c r="F19" s="25"/>
      <c r="G19" s="26"/>
      <c r="H19" s="27">
        <f t="shared" ref="H19:H22" si="11">F19*G19</f>
        <v>0</v>
      </c>
      <c r="I19" s="34"/>
      <c r="J19" s="35"/>
      <c r="K19" s="36">
        <f t="shared" ref="K19:K22" si="12">I19*J19</f>
        <v>0</v>
      </c>
      <c r="L19" s="41" t="e">
        <f>#REF!*#REF!</f>
        <v>#REF!</v>
      </c>
      <c r="M19" s="43">
        <f t="shared" ref="M19:N22" si="13">SUM(I19,F19,C19)</f>
        <v>0</v>
      </c>
      <c r="N19" s="44">
        <f t="shared" si="13"/>
        <v>0</v>
      </c>
      <c r="O19" s="45">
        <f t="shared" ref="O19:O22" si="14">M19*N19</f>
        <v>0</v>
      </c>
      <c r="P19" s="71"/>
      <c r="Q19" s="71"/>
      <c r="R19" s="72"/>
    </row>
    <row r="20" spans="1:18" x14ac:dyDescent="0.25">
      <c r="A20" s="17" t="s">
        <v>87</v>
      </c>
      <c r="B20" s="18" t="s">
        <v>8</v>
      </c>
      <c r="C20" s="7"/>
      <c r="D20" s="5"/>
      <c r="E20" s="11">
        <f t="shared" si="10"/>
        <v>0</v>
      </c>
      <c r="F20" s="25"/>
      <c r="G20" s="26"/>
      <c r="H20" s="27">
        <f t="shared" si="11"/>
        <v>0</v>
      </c>
      <c r="I20" s="34"/>
      <c r="J20" s="35"/>
      <c r="K20" s="36">
        <f t="shared" si="12"/>
        <v>0</v>
      </c>
      <c r="L20" s="41" t="e">
        <f>#REF!*#REF!</f>
        <v>#REF!</v>
      </c>
      <c r="M20" s="43">
        <f t="shared" si="13"/>
        <v>0</v>
      </c>
      <c r="N20" s="44">
        <f t="shared" si="13"/>
        <v>0</v>
      </c>
      <c r="O20" s="45">
        <f t="shared" si="14"/>
        <v>0</v>
      </c>
      <c r="P20" s="71"/>
      <c r="Q20" s="71"/>
      <c r="R20" s="72"/>
    </row>
    <row r="21" spans="1:18" x14ac:dyDescent="0.25">
      <c r="A21" s="17" t="s">
        <v>88</v>
      </c>
      <c r="B21" s="18" t="s">
        <v>83</v>
      </c>
      <c r="C21" s="7"/>
      <c r="D21" s="5"/>
      <c r="E21" s="11">
        <f t="shared" si="10"/>
        <v>0</v>
      </c>
      <c r="F21" s="25"/>
      <c r="G21" s="26"/>
      <c r="H21" s="27">
        <f t="shared" si="11"/>
        <v>0</v>
      </c>
      <c r="I21" s="34"/>
      <c r="J21" s="35"/>
      <c r="K21" s="36">
        <f t="shared" si="12"/>
        <v>0</v>
      </c>
      <c r="L21" s="41" t="e">
        <f>#REF!*#REF!</f>
        <v>#REF!</v>
      </c>
      <c r="M21" s="43">
        <f t="shared" si="13"/>
        <v>0</v>
      </c>
      <c r="N21" s="44">
        <f t="shared" si="13"/>
        <v>0</v>
      </c>
      <c r="O21" s="45">
        <f t="shared" si="14"/>
        <v>0</v>
      </c>
      <c r="P21" s="71"/>
      <c r="Q21" s="71"/>
      <c r="R21" s="72"/>
    </row>
    <row r="22" spans="1:18" x14ac:dyDescent="0.25">
      <c r="A22" s="78" t="s">
        <v>89</v>
      </c>
      <c r="B22" s="79" t="s">
        <v>84</v>
      </c>
      <c r="C22" s="8"/>
      <c r="D22" s="6"/>
      <c r="E22" s="12">
        <f t="shared" si="10"/>
        <v>0</v>
      </c>
      <c r="F22" s="28"/>
      <c r="G22" s="29"/>
      <c r="H22" s="30">
        <f t="shared" si="11"/>
        <v>0</v>
      </c>
      <c r="I22" s="37"/>
      <c r="J22" s="38"/>
      <c r="K22" s="39">
        <f t="shared" si="12"/>
        <v>0</v>
      </c>
      <c r="L22" s="42" t="e">
        <f>#REF!*#REF!</f>
        <v>#REF!</v>
      </c>
      <c r="M22" s="53">
        <f t="shared" si="13"/>
        <v>0</v>
      </c>
      <c r="N22" s="54">
        <f t="shared" si="13"/>
        <v>0</v>
      </c>
      <c r="O22" s="55">
        <f t="shared" si="14"/>
        <v>0</v>
      </c>
      <c r="P22" s="73"/>
      <c r="Q22" s="73"/>
      <c r="R22" s="74"/>
    </row>
  </sheetData>
  <mergeCells count="22">
    <mergeCell ref="P9:R9"/>
    <mergeCell ref="P10:R13"/>
    <mergeCell ref="A16:B16"/>
    <mergeCell ref="P3:R6"/>
    <mergeCell ref="C1:R1"/>
    <mergeCell ref="A2:B2"/>
    <mergeCell ref="C2:E2"/>
    <mergeCell ref="F2:H2"/>
    <mergeCell ref="I2:K2"/>
    <mergeCell ref="M2:O2"/>
    <mergeCell ref="P2:R2"/>
    <mergeCell ref="A9:B9"/>
    <mergeCell ref="C9:E9"/>
    <mergeCell ref="F9:H9"/>
    <mergeCell ref="I9:K9"/>
    <mergeCell ref="M9:O9"/>
    <mergeCell ref="P17:R22"/>
    <mergeCell ref="C16:E16"/>
    <mergeCell ref="F16:H16"/>
    <mergeCell ref="I16:K16"/>
    <mergeCell ref="M16:O16"/>
    <mergeCell ref="P16:R16"/>
  </mergeCells>
  <pageMargins left="0.7" right="0.7" top="0.75" bottom="0.75" header="0.3" footer="0.3"/>
  <pageSetup scale="4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selection activeCell="A2" sqref="A2:R22"/>
    </sheetView>
  </sheetViews>
  <sheetFormatPr defaultRowHeight="15" x14ac:dyDescent="0.25"/>
  <cols>
    <col min="1" max="1" width="24.7109375" bestFit="1" customWidth="1"/>
    <col min="2" max="2" width="10.28515625" customWidth="1"/>
    <col min="3" max="3" width="4.42578125" bestFit="1" customWidth="1"/>
    <col min="4" max="4" width="7.42578125" bestFit="1" customWidth="1"/>
    <col min="5" max="5" width="5.42578125" hidden="1" customWidth="1"/>
    <col min="6" max="6" width="4.42578125" bestFit="1" customWidth="1"/>
    <col min="7" max="7" width="7.42578125" bestFit="1" customWidth="1"/>
    <col min="8" max="8" width="5.42578125" hidden="1" customWidth="1"/>
    <col min="9" max="9" width="4.42578125" bestFit="1" customWidth="1"/>
    <col min="10" max="10" width="7.42578125" bestFit="1" customWidth="1"/>
    <col min="11" max="12" width="5.42578125" hidden="1" customWidth="1"/>
    <col min="13" max="13" width="4.85546875" bestFit="1" customWidth="1"/>
    <col min="14" max="14" width="7.85546875" bestFit="1" customWidth="1"/>
    <col min="15" max="15" width="6" bestFit="1" customWidth="1"/>
  </cols>
  <sheetData>
    <row r="1" spans="1:18" ht="21" x14ac:dyDescent="0.35">
      <c r="A1" s="20" t="s">
        <v>64</v>
      </c>
      <c r="B1" s="21">
        <f>Week6!B1+7</f>
        <v>42492</v>
      </c>
      <c r="C1" s="75" t="s">
        <v>69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8" x14ac:dyDescent="0.25">
      <c r="A2" s="67">
        <f>B1</f>
        <v>42492</v>
      </c>
      <c r="B2" s="68"/>
      <c r="C2" s="77" t="s">
        <v>4</v>
      </c>
      <c r="D2" s="69"/>
      <c r="E2" s="69"/>
      <c r="F2" s="69" t="s">
        <v>5</v>
      </c>
      <c r="G2" s="69"/>
      <c r="H2" s="69"/>
      <c r="I2" s="69" t="s">
        <v>6</v>
      </c>
      <c r="J2" s="69"/>
      <c r="K2" s="69"/>
      <c r="L2" s="52"/>
      <c r="M2" s="69" t="s">
        <v>63</v>
      </c>
      <c r="N2" s="69"/>
      <c r="O2" s="69"/>
      <c r="P2" s="69" t="s">
        <v>3</v>
      </c>
      <c r="Q2" s="69"/>
      <c r="R2" s="70"/>
    </row>
    <row r="3" spans="1:18" ht="15" customHeight="1" x14ac:dyDescent="0.25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1"/>
      <c r="Q3" s="71"/>
      <c r="R3" s="72"/>
    </row>
    <row r="4" spans="1:18" x14ac:dyDescent="0.25">
      <c r="A4" s="15" t="s">
        <v>7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1"/>
      <c r="Q4" s="71"/>
      <c r="R4" s="72"/>
    </row>
    <row r="5" spans="1:18" x14ac:dyDescent="0.25">
      <c r="A5" s="17" t="s">
        <v>80</v>
      </c>
      <c r="B5" s="18" t="s">
        <v>8</v>
      </c>
      <c r="C5" s="7"/>
      <c r="D5" s="5"/>
      <c r="E5" s="11">
        <f t="shared" ref="E5:E8" si="0">C5*D5</f>
        <v>0</v>
      </c>
      <c r="F5" s="25"/>
      <c r="G5" s="26"/>
      <c r="H5" s="27">
        <f t="shared" ref="H5:H8" si="1">F5*G5</f>
        <v>0</v>
      </c>
      <c r="I5" s="34"/>
      <c r="J5" s="35"/>
      <c r="K5" s="36">
        <f t="shared" ref="K5:K8" si="2">I5*J5</f>
        <v>0</v>
      </c>
      <c r="L5" s="41" t="e">
        <f>#REF!*#REF!</f>
        <v>#REF!</v>
      </c>
      <c r="M5" s="43">
        <f t="shared" ref="M5:N8" si="3">SUM(I5,F5,C5)</f>
        <v>0</v>
      </c>
      <c r="N5" s="44">
        <f t="shared" si="3"/>
        <v>0</v>
      </c>
      <c r="O5" s="45">
        <f t="shared" ref="O5:O8" si="4">M5*N5</f>
        <v>0</v>
      </c>
      <c r="P5" s="71"/>
      <c r="Q5" s="71"/>
      <c r="R5" s="72"/>
    </row>
    <row r="6" spans="1:18" x14ac:dyDescent="0.25">
      <c r="A6" s="17" t="s">
        <v>79</v>
      </c>
      <c r="B6" s="18" t="s">
        <v>8</v>
      </c>
      <c r="C6" s="7"/>
      <c r="D6" s="5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1"/>
      <c r="Q6" s="71"/>
      <c r="R6" s="72"/>
    </row>
    <row r="7" spans="1:18" x14ac:dyDescent="0.25">
      <c r="A7" s="17" t="s">
        <v>81</v>
      </c>
      <c r="B7" s="18" t="s">
        <v>83</v>
      </c>
      <c r="C7" s="7"/>
      <c r="D7" s="5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50"/>
      <c r="Q7" s="50"/>
      <c r="R7" s="51"/>
    </row>
    <row r="8" spans="1:18" x14ac:dyDescent="0.25">
      <c r="A8" s="17" t="s">
        <v>82</v>
      </c>
      <c r="B8" s="18" t="s">
        <v>84</v>
      </c>
      <c r="C8" s="7"/>
      <c r="D8" s="5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50"/>
      <c r="Q8" s="50"/>
      <c r="R8" s="51"/>
    </row>
    <row r="9" spans="1:18" x14ac:dyDescent="0.25">
      <c r="A9" s="67">
        <f>A2+2</f>
        <v>42494</v>
      </c>
      <c r="B9" s="68"/>
      <c r="C9" s="77" t="s">
        <v>4</v>
      </c>
      <c r="D9" s="69"/>
      <c r="E9" s="69"/>
      <c r="F9" s="69" t="s">
        <v>5</v>
      </c>
      <c r="G9" s="69"/>
      <c r="H9" s="69"/>
      <c r="I9" s="69" t="s">
        <v>6</v>
      </c>
      <c r="J9" s="69"/>
      <c r="K9" s="69"/>
      <c r="L9" s="52"/>
      <c r="M9" s="69" t="s">
        <v>63</v>
      </c>
      <c r="N9" s="69"/>
      <c r="O9" s="69"/>
      <c r="P9" s="69" t="s">
        <v>3</v>
      </c>
      <c r="Q9" s="69"/>
      <c r="R9" s="70"/>
    </row>
    <row r="10" spans="1:18" x14ac:dyDescent="0.25">
      <c r="A10" s="1" t="s">
        <v>0</v>
      </c>
      <c r="B10" s="14" t="s">
        <v>9</v>
      </c>
      <c r="C10" s="3" t="s">
        <v>10</v>
      </c>
      <c r="D10" s="3" t="s">
        <v>1</v>
      </c>
      <c r="E10" s="4" t="s">
        <v>62</v>
      </c>
      <c r="F10" s="3" t="s">
        <v>10</v>
      </c>
      <c r="G10" s="3" t="s">
        <v>1</v>
      </c>
      <c r="H10" s="4" t="s">
        <v>62</v>
      </c>
      <c r="I10" s="2" t="s">
        <v>10</v>
      </c>
      <c r="J10" s="3" t="s">
        <v>1</v>
      </c>
      <c r="K10" s="4" t="s">
        <v>2</v>
      </c>
      <c r="L10" s="4" t="s">
        <v>62</v>
      </c>
      <c r="M10" s="2" t="s">
        <v>10</v>
      </c>
      <c r="N10" s="3" t="s">
        <v>1</v>
      </c>
      <c r="O10" s="4" t="s">
        <v>62</v>
      </c>
      <c r="P10" s="71"/>
      <c r="Q10" s="71"/>
      <c r="R10" s="72"/>
    </row>
    <row r="11" spans="1:18" x14ac:dyDescent="0.25">
      <c r="A11" s="15" t="s">
        <v>85</v>
      </c>
      <c r="B11" s="16" t="s">
        <v>8</v>
      </c>
      <c r="C11" s="9"/>
      <c r="D11" s="10"/>
      <c r="E11" s="13">
        <f>C11*D11</f>
        <v>0</v>
      </c>
      <c r="F11" s="22"/>
      <c r="G11" s="23"/>
      <c r="H11" s="24">
        <f>F11*G11</f>
        <v>0</v>
      </c>
      <c r="I11" s="31"/>
      <c r="J11" s="32"/>
      <c r="K11" s="33">
        <f>I11*J11</f>
        <v>0</v>
      </c>
      <c r="L11" s="40" t="e">
        <f>#REF!*#REF!</f>
        <v>#REF!</v>
      </c>
      <c r="M11" s="43">
        <f>SUM(I11,F11,C11)</f>
        <v>0</v>
      </c>
      <c r="N11" s="44">
        <f>SUM(J11,G11,D11)</f>
        <v>0</v>
      </c>
      <c r="O11" s="45">
        <f>M11*N11</f>
        <v>0</v>
      </c>
      <c r="P11" s="71"/>
      <c r="Q11" s="71"/>
      <c r="R11" s="72"/>
    </row>
    <row r="12" spans="1:18" x14ac:dyDescent="0.25">
      <c r="A12" s="17" t="s">
        <v>86</v>
      </c>
      <c r="B12" s="18" t="s">
        <v>8</v>
      </c>
      <c r="C12" s="7"/>
      <c r="D12" s="5"/>
      <c r="E12" s="11">
        <f t="shared" ref="E12:E15" si="5">C12*D12</f>
        <v>0</v>
      </c>
      <c r="F12" s="25"/>
      <c r="G12" s="26"/>
      <c r="H12" s="27">
        <f t="shared" ref="H12:H15" si="6">F12*G12</f>
        <v>0</v>
      </c>
      <c r="I12" s="34"/>
      <c r="J12" s="35"/>
      <c r="K12" s="36">
        <f t="shared" ref="K12:K15" si="7">I12*J12</f>
        <v>0</v>
      </c>
      <c r="L12" s="41" t="e">
        <f>#REF!*#REF!</f>
        <v>#REF!</v>
      </c>
      <c r="M12" s="43">
        <f t="shared" ref="M12:N15" si="8">SUM(I12,F12,C12)</f>
        <v>0</v>
      </c>
      <c r="N12" s="44">
        <f t="shared" si="8"/>
        <v>0</v>
      </c>
      <c r="O12" s="45">
        <f t="shared" ref="O12:O15" si="9">M12*N12</f>
        <v>0</v>
      </c>
      <c r="P12" s="71"/>
      <c r="Q12" s="71"/>
      <c r="R12" s="72"/>
    </row>
    <row r="13" spans="1:18" x14ac:dyDescent="0.25">
      <c r="A13" s="17" t="s">
        <v>87</v>
      </c>
      <c r="B13" s="18" t="s">
        <v>8</v>
      </c>
      <c r="C13" s="7"/>
      <c r="D13" s="5"/>
      <c r="E13" s="11">
        <f t="shared" si="5"/>
        <v>0</v>
      </c>
      <c r="F13" s="25"/>
      <c r="G13" s="26"/>
      <c r="H13" s="27">
        <f t="shared" si="6"/>
        <v>0</v>
      </c>
      <c r="I13" s="34"/>
      <c r="J13" s="35"/>
      <c r="K13" s="36">
        <f t="shared" si="7"/>
        <v>0</v>
      </c>
      <c r="L13" s="41" t="e">
        <f>#REF!*#REF!</f>
        <v>#REF!</v>
      </c>
      <c r="M13" s="43">
        <f t="shared" si="8"/>
        <v>0</v>
      </c>
      <c r="N13" s="44">
        <f t="shared" si="8"/>
        <v>0</v>
      </c>
      <c r="O13" s="45">
        <f t="shared" si="9"/>
        <v>0</v>
      </c>
      <c r="P13" s="71"/>
      <c r="Q13" s="71"/>
      <c r="R13" s="72"/>
    </row>
    <row r="14" spans="1:18" x14ac:dyDescent="0.25">
      <c r="A14" s="17" t="s">
        <v>88</v>
      </c>
      <c r="B14" s="18" t="s">
        <v>83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50"/>
      <c r="Q14" s="50"/>
      <c r="R14" s="51"/>
    </row>
    <row r="15" spans="1:18" x14ac:dyDescent="0.25">
      <c r="A15" s="17" t="s">
        <v>89</v>
      </c>
      <c r="B15" s="18" t="s">
        <v>84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50"/>
      <c r="Q15" s="50"/>
      <c r="R15" s="51"/>
    </row>
    <row r="16" spans="1:18" x14ac:dyDescent="0.25">
      <c r="A16" s="67">
        <f>A9+2</f>
        <v>42496</v>
      </c>
      <c r="B16" s="68"/>
      <c r="C16" s="77" t="s">
        <v>4</v>
      </c>
      <c r="D16" s="69"/>
      <c r="E16" s="69"/>
      <c r="F16" s="69" t="s">
        <v>5</v>
      </c>
      <c r="G16" s="69"/>
      <c r="H16" s="69"/>
      <c r="I16" s="69" t="s">
        <v>6</v>
      </c>
      <c r="J16" s="69"/>
      <c r="K16" s="69"/>
      <c r="L16" s="52"/>
      <c r="M16" s="69" t="s">
        <v>63</v>
      </c>
      <c r="N16" s="69"/>
      <c r="O16" s="69"/>
      <c r="P16" s="69" t="s">
        <v>3</v>
      </c>
      <c r="Q16" s="69"/>
      <c r="R16" s="70"/>
    </row>
    <row r="17" spans="1:18" x14ac:dyDescent="0.25">
      <c r="A17" s="1" t="s">
        <v>0</v>
      </c>
      <c r="B17" s="14" t="s">
        <v>9</v>
      </c>
      <c r="C17" s="3" t="s">
        <v>10</v>
      </c>
      <c r="D17" s="3" t="s">
        <v>1</v>
      </c>
      <c r="E17" s="4" t="s">
        <v>62</v>
      </c>
      <c r="F17" s="3" t="s">
        <v>10</v>
      </c>
      <c r="G17" s="3" t="s">
        <v>1</v>
      </c>
      <c r="H17" s="4" t="s">
        <v>62</v>
      </c>
      <c r="I17" s="2" t="s">
        <v>10</v>
      </c>
      <c r="J17" s="3" t="s">
        <v>1</v>
      </c>
      <c r="K17" s="4" t="s">
        <v>62</v>
      </c>
      <c r="L17" s="4" t="s">
        <v>62</v>
      </c>
      <c r="M17" s="2" t="s">
        <v>10</v>
      </c>
      <c r="N17" s="3" t="s">
        <v>1</v>
      </c>
      <c r="O17" s="4" t="s">
        <v>62</v>
      </c>
      <c r="P17" s="71"/>
      <c r="Q17" s="71"/>
      <c r="R17" s="72"/>
    </row>
    <row r="18" spans="1:18" x14ac:dyDescent="0.25">
      <c r="A18" s="15" t="s">
        <v>7</v>
      </c>
      <c r="B18" s="16" t="s">
        <v>8</v>
      </c>
      <c r="C18" s="9"/>
      <c r="D18" s="10"/>
      <c r="E18" s="13">
        <f>C18*D18</f>
        <v>0</v>
      </c>
      <c r="F18" s="22"/>
      <c r="G18" s="23"/>
      <c r="H18" s="24">
        <f>F18*G18</f>
        <v>0</v>
      </c>
      <c r="I18" s="31"/>
      <c r="J18" s="32"/>
      <c r="K18" s="33">
        <f>I18*J18</f>
        <v>0</v>
      </c>
      <c r="L18" s="40" t="e">
        <f>#REF!*#REF!</f>
        <v>#REF!</v>
      </c>
      <c r="M18" s="43">
        <f>SUM(I18,F18,C18)</f>
        <v>0</v>
      </c>
      <c r="N18" s="44">
        <f>SUM(J18,G18,D18)</f>
        <v>0</v>
      </c>
      <c r="O18" s="45">
        <f>M18*N18</f>
        <v>0</v>
      </c>
      <c r="P18" s="71"/>
      <c r="Q18" s="71"/>
      <c r="R18" s="72"/>
    </row>
    <row r="19" spans="1:18" x14ac:dyDescent="0.25">
      <c r="A19" s="17" t="s">
        <v>80</v>
      </c>
      <c r="B19" s="18" t="s">
        <v>8</v>
      </c>
      <c r="C19" s="7"/>
      <c r="D19" s="5"/>
      <c r="E19" s="11">
        <f t="shared" ref="E19:E22" si="10">C19*D19</f>
        <v>0</v>
      </c>
      <c r="F19" s="25"/>
      <c r="G19" s="26"/>
      <c r="H19" s="27">
        <f t="shared" ref="H19:H22" si="11">F19*G19</f>
        <v>0</v>
      </c>
      <c r="I19" s="34"/>
      <c r="J19" s="35"/>
      <c r="K19" s="36">
        <f t="shared" ref="K19:K22" si="12">I19*J19</f>
        <v>0</v>
      </c>
      <c r="L19" s="41" t="e">
        <f>#REF!*#REF!</f>
        <v>#REF!</v>
      </c>
      <c r="M19" s="43">
        <f t="shared" ref="M19:N22" si="13">SUM(I19,F19,C19)</f>
        <v>0</v>
      </c>
      <c r="N19" s="44">
        <f t="shared" si="13"/>
        <v>0</v>
      </c>
      <c r="O19" s="45">
        <f t="shared" ref="O19:O22" si="14">M19*N19</f>
        <v>0</v>
      </c>
      <c r="P19" s="71"/>
      <c r="Q19" s="71"/>
      <c r="R19" s="72"/>
    </row>
    <row r="20" spans="1:18" x14ac:dyDescent="0.25">
      <c r="A20" s="17" t="s">
        <v>79</v>
      </c>
      <c r="B20" s="18" t="s">
        <v>8</v>
      </c>
      <c r="C20" s="7"/>
      <c r="D20" s="5"/>
      <c r="E20" s="11">
        <f t="shared" si="10"/>
        <v>0</v>
      </c>
      <c r="F20" s="25"/>
      <c r="G20" s="26"/>
      <c r="H20" s="27">
        <f t="shared" si="11"/>
        <v>0</v>
      </c>
      <c r="I20" s="34"/>
      <c r="J20" s="35"/>
      <c r="K20" s="36">
        <f t="shared" si="12"/>
        <v>0</v>
      </c>
      <c r="L20" s="41" t="e">
        <f>#REF!*#REF!</f>
        <v>#REF!</v>
      </c>
      <c r="M20" s="43">
        <f t="shared" si="13"/>
        <v>0</v>
      </c>
      <c r="N20" s="44">
        <f t="shared" si="13"/>
        <v>0</v>
      </c>
      <c r="O20" s="45">
        <f t="shared" si="14"/>
        <v>0</v>
      </c>
      <c r="P20" s="71"/>
      <c r="Q20" s="71"/>
      <c r="R20" s="72"/>
    </row>
    <row r="21" spans="1:18" x14ac:dyDescent="0.25">
      <c r="A21" s="17" t="s">
        <v>81</v>
      </c>
      <c r="B21" s="18" t="s">
        <v>83</v>
      </c>
      <c r="C21" s="7"/>
      <c r="D21" s="5"/>
      <c r="E21" s="11">
        <f t="shared" si="10"/>
        <v>0</v>
      </c>
      <c r="F21" s="25"/>
      <c r="G21" s="26"/>
      <c r="H21" s="27">
        <f t="shared" si="11"/>
        <v>0</v>
      </c>
      <c r="I21" s="34"/>
      <c r="J21" s="35"/>
      <c r="K21" s="36">
        <f t="shared" si="12"/>
        <v>0</v>
      </c>
      <c r="L21" s="41" t="e">
        <f>#REF!*#REF!</f>
        <v>#REF!</v>
      </c>
      <c r="M21" s="43">
        <f t="shared" si="13"/>
        <v>0</v>
      </c>
      <c r="N21" s="44">
        <f t="shared" si="13"/>
        <v>0</v>
      </c>
      <c r="O21" s="45">
        <f t="shared" si="14"/>
        <v>0</v>
      </c>
      <c r="P21" s="71"/>
      <c r="Q21" s="71"/>
      <c r="R21" s="72"/>
    </row>
    <row r="22" spans="1:18" x14ac:dyDescent="0.25">
      <c r="A22" s="78" t="s">
        <v>82</v>
      </c>
      <c r="B22" s="79" t="s">
        <v>84</v>
      </c>
      <c r="C22" s="8"/>
      <c r="D22" s="6"/>
      <c r="E22" s="12">
        <f t="shared" si="10"/>
        <v>0</v>
      </c>
      <c r="F22" s="28"/>
      <c r="G22" s="29"/>
      <c r="H22" s="30">
        <f t="shared" si="11"/>
        <v>0</v>
      </c>
      <c r="I22" s="37"/>
      <c r="J22" s="38"/>
      <c r="K22" s="39">
        <f t="shared" si="12"/>
        <v>0</v>
      </c>
      <c r="L22" s="42" t="e">
        <f>#REF!*#REF!</f>
        <v>#REF!</v>
      </c>
      <c r="M22" s="53">
        <f t="shared" si="13"/>
        <v>0</v>
      </c>
      <c r="N22" s="54">
        <f t="shared" si="13"/>
        <v>0</v>
      </c>
      <c r="O22" s="55">
        <f t="shared" si="14"/>
        <v>0</v>
      </c>
      <c r="P22" s="73"/>
      <c r="Q22" s="73"/>
      <c r="R22" s="74"/>
    </row>
  </sheetData>
  <mergeCells count="22">
    <mergeCell ref="P9:R9"/>
    <mergeCell ref="P10:R13"/>
    <mergeCell ref="A16:B16"/>
    <mergeCell ref="P3:R6"/>
    <mergeCell ref="C1:R1"/>
    <mergeCell ref="A2:B2"/>
    <mergeCell ref="C2:E2"/>
    <mergeCell ref="F2:H2"/>
    <mergeCell ref="I2:K2"/>
    <mergeCell ref="M2:O2"/>
    <mergeCell ref="P2:R2"/>
    <mergeCell ref="A9:B9"/>
    <mergeCell ref="C9:E9"/>
    <mergeCell ref="F9:H9"/>
    <mergeCell ref="I9:K9"/>
    <mergeCell ref="M9:O9"/>
    <mergeCell ref="P17:R22"/>
    <mergeCell ref="C16:E16"/>
    <mergeCell ref="F16:H16"/>
    <mergeCell ref="I16:K16"/>
    <mergeCell ref="M16:O16"/>
    <mergeCell ref="P16:R16"/>
  </mergeCells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48</vt:i4>
      </vt:variant>
    </vt:vector>
  </HeadingPairs>
  <TitlesOfParts>
    <vt:vector size="66" baseType="lpstr">
      <vt:lpstr>Exercises</vt:lpstr>
      <vt:lpstr>Track Progress</vt:lpstr>
      <vt:lpstr>Week1</vt:lpstr>
      <vt:lpstr>Week2</vt:lpstr>
      <vt:lpstr>Week3</vt:lpstr>
      <vt:lpstr>Week4</vt:lpstr>
      <vt:lpstr>Week5</vt:lpstr>
      <vt:lpstr>Week6</vt:lpstr>
      <vt:lpstr>Week7</vt:lpstr>
      <vt:lpstr>Week8</vt:lpstr>
      <vt:lpstr>Week9</vt:lpstr>
      <vt:lpstr>Week10</vt:lpstr>
      <vt:lpstr>Week11</vt:lpstr>
      <vt:lpstr>Week12</vt:lpstr>
      <vt:lpstr>Week13</vt:lpstr>
      <vt:lpstr>Week14</vt:lpstr>
      <vt:lpstr>Week15</vt:lpstr>
      <vt:lpstr>Week16</vt:lpstr>
      <vt:lpstr>wday1</vt:lpstr>
      <vt:lpstr>wday10</vt:lpstr>
      <vt:lpstr>wday11</vt:lpstr>
      <vt:lpstr>wday12</vt:lpstr>
      <vt:lpstr>wday13</vt:lpstr>
      <vt:lpstr>wday14</vt:lpstr>
      <vt:lpstr>wday15</vt:lpstr>
      <vt:lpstr>wday16</vt:lpstr>
      <vt:lpstr>wday17</vt:lpstr>
      <vt:lpstr>wday18</vt:lpstr>
      <vt:lpstr>wday19</vt:lpstr>
      <vt:lpstr>wday2</vt:lpstr>
      <vt:lpstr>wday20</vt:lpstr>
      <vt:lpstr>wday21</vt:lpstr>
      <vt:lpstr>wday22</vt:lpstr>
      <vt:lpstr>wday23</vt:lpstr>
      <vt:lpstr>wday24</vt:lpstr>
      <vt:lpstr>wday25</vt:lpstr>
      <vt:lpstr>wday26</vt:lpstr>
      <vt:lpstr>wday27</vt:lpstr>
      <vt:lpstr>wday28</vt:lpstr>
      <vt:lpstr>wday29</vt:lpstr>
      <vt:lpstr>wday3</vt:lpstr>
      <vt:lpstr>wday30</vt:lpstr>
      <vt:lpstr>wday31</vt:lpstr>
      <vt:lpstr>wday32</vt:lpstr>
      <vt:lpstr>wday33</vt:lpstr>
      <vt:lpstr>wday34</vt:lpstr>
      <vt:lpstr>wday35</vt:lpstr>
      <vt:lpstr>wday36</vt:lpstr>
      <vt:lpstr>wday37</vt:lpstr>
      <vt:lpstr>wday38</vt:lpstr>
      <vt:lpstr>wday39</vt:lpstr>
      <vt:lpstr>wday4</vt:lpstr>
      <vt:lpstr>wday40</vt:lpstr>
      <vt:lpstr>wday41</vt:lpstr>
      <vt:lpstr>wday42</vt:lpstr>
      <vt:lpstr>wday43</vt:lpstr>
      <vt:lpstr>wday44</vt:lpstr>
      <vt:lpstr>wday45</vt:lpstr>
      <vt:lpstr>wday46</vt:lpstr>
      <vt:lpstr>wday47</vt:lpstr>
      <vt:lpstr>wday48</vt:lpstr>
      <vt:lpstr>wday5</vt:lpstr>
      <vt:lpstr>wday6</vt:lpstr>
      <vt:lpstr>wday7</vt:lpstr>
      <vt:lpstr>wday8</vt:lpstr>
      <vt:lpstr>wday9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Alex V Beginner Upper Lower Body</dc:title>
  <dc:creator>Alex V</dc:creator>
  <cp:keywords>Workout, Exercise, Track, Progress</cp:keywords>
  <dc:description/>
  <cp:lastModifiedBy>Вырский Алексей Юрьевич</cp:lastModifiedBy>
  <cp:lastPrinted>2016-03-18T06:15:45Z</cp:lastPrinted>
  <dcterms:created xsi:type="dcterms:W3CDTF">2007-10-03T17:01:13Z</dcterms:created>
  <dcterms:modified xsi:type="dcterms:W3CDTF">2016-04-21T07:33:44Z</dcterms:modified>
</cp:coreProperties>
</file>